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U75" i="1" l="1"/>
  <c r="V75" i="1"/>
  <c r="W75" i="1"/>
  <c r="X75" i="1"/>
  <c r="Y75" i="1"/>
  <c r="Z75" i="1"/>
  <c r="AA75" i="1"/>
  <c r="AB75" i="1"/>
  <c r="AC75" i="1"/>
  <c r="AD75" i="1"/>
  <c r="U76" i="1"/>
  <c r="V76" i="1"/>
  <c r="W76" i="1"/>
  <c r="X76" i="1"/>
  <c r="Y76" i="1"/>
  <c r="Z76" i="1"/>
  <c r="AA76" i="1"/>
  <c r="AB76" i="1"/>
  <c r="AC76" i="1"/>
  <c r="AD76" i="1"/>
  <c r="U77" i="1"/>
  <c r="V77" i="1"/>
  <c r="W77" i="1"/>
  <c r="X77" i="1"/>
  <c r="Y77" i="1"/>
  <c r="Z77" i="1"/>
  <c r="AA77" i="1"/>
  <c r="AB77" i="1"/>
  <c r="AC77" i="1"/>
  <c r="AD77" i="1"/>
  <c r="U78" i="1"/>
  <c r="V78" i="1"/>
  <c r="W78" i="1"/>
  <c r="X78" i="1"/>
  <c r="Y78" i="1"/>
  <c r="Z78" i="1"/>
  <c r="AA78" i="1"/>
  <c r="AB78" i="1"/>
  <c r="AC78" i="1"/>
  <c r="AD78" i="1"/>
  <c r="U79" i="1"/>
  <c r="V79" i="1"/>
  <c r="W79" i="1"/>
  <c r="X79" i="1"/>
  <c r="Y79" i="1"/>
  <c r="Z79" i="1"/>
  <c r="AA79" i="1"/>
  <c r="AB79" i="1"/>
  <c r="AC79" i="1"/>
  <c r="AD79" i="1"/>
  <c r="U80" i="1"/>
  <c r="V80" i="1"/>
  <c r="W80" i="1"/>
  <c r="X80" i="1"/>
  <c r="Y80" i="1"/>
  <c r="Z80" i="1"/>
  <c r="AA80" i="1"/>
  <c r="AB80" i="1"/>
  <c r="AC80" i="1"/>
  <c r="AD80" i="1"/>
  <c r="U81" i="1"/>
  <c r="V81" i="1"/>
  <c r="W81" i="1"/>
  <c r="X81" i="1"/>
  <c r="Y81" i="1"/>
  <c r="Z81" i="1"/>
  <c r="AA81" i="1"/>
  <c r="AB81" i="1"/>
  <c r="AC81" i="1"/>
  <c r="AD81" i="1"/>
  <c r="U82" i="1"/>
  <c r="V82" i="1"/>
  <c r="W82" i="1"/>
  <c r="X82" i="1"/>
  <c r="Y82" i="1"/>
  <c r="Z82" i="1"/>
  <c r="AA82" i="1"/>
  <c r="AB82" i="1"/>
  <c r="AC82" i="1"/>
  <c r="AD82" i="1"/>
  <c r="U83" i="1"/>
  <c r="V83" i="1"/>
  <c r="W83" i="1"/>
  <c r="X83" i="1"/>
  <c r="Y83" i="1"/>
  <c r="Z83" i="1"/>
  <c r="AA83" i="1"/>
  <c r="AB83" i="1"/>
  <c r="AC83" i="1"/>
  <c r="AD83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N76" i="1"/>
  <c r="AE76" i="1"/>
  <c r="O76" i="1"/>
  <c r="AF76" i="1"/>
  <c r="N77" i="1"/>
  <c r="AE77" i="1"/>
  <c r="O77" i="1"/>
  <c r="AF77" i="1"/>
  <c r="N78" i="1"/>
  <c r="AE78" i="1"/>
  <c r="O78" i="1"/>
  <c r="AF78" i="1"/>
  <c r="N79" i="1"/>
  <c r="AE79" i="1"/>
  <c r="O79" i="1"/>
  <c r="AF79" i="1"/>
  <c r="N80" i="1"/>
  <c r="AE80" i="1"/>
  <c r="O80" i="1"/>
  <c r="AF80" i="1"/>
  <c r="U4" i="1"/>
  <c r="V4" i="1"/>
  <c r="W4" i="1"/>
  <c r="X4" i="1"/>
  <c r="Y4" i="1"/>
  <c r="Z4" i="1"/>
  <c r="AA4" i="1"/>
  <c r="AB4" i="1"/>
  <c r="AC4" i="1"/>
  <c r="AD4" i="1"/>
  <c r="U5" i="1"/>
  <c r="V5" i="1"/>
  <c r="W5" i="1"/>
  <c r="X5" i="1"/>
  <c r="Y5" i="1"/>
  <c r="Z5" i="1"/>
  <c r="AA5" i="1"/>
  <c r="AB5" i="1"/>
  <c r="AC5" i="1"/>
  <c r="AD5" i="1"/>
  <c r="U6" i="1"/>
  <c r="V6" i="1"/>
  <c r="W6" i="1"/>
  <c r="X6" i="1"/>
  <c r="Y6" i="1"/>
  <c r="Z6" i="1"/>
  <c r="AA6" i="1"/>
  <c r="AB6" i="1"/>
  <c r="AC6" i="1"/>
  <c r="AD6" i="1"/>
  <c r="U7" i="1"/>
  <c r="V7" i="1"/>
  <c r="W7" i="1"/>
  <c r="X7" i="1"/>
  <c r="Y7" i="1"/>
  <c r="Z7" i="1"/>
  <c r="AA7" i="1"/>
  <c r="AB7" i="1"/>
  <c r="AC7" i="1"/>
  <c r="AD7" i="1"/>
  <c r="U8" i="1"/>
  <c r="V8" i="1"/>
  <c r="W8" i="1"/>
  <c r="X8" i="1"/>
  <c r="Y8" i="1"/>
  <c r="Z8" i="1"/>
  <c r="AA8" i="1"/>
  <c r="AB8" i="1"/>
  <c r="AC8" i="1"/>
  <c r="AD8" i="1"/>
  <c r="U9" i="1"/>
  <c r="V9" i="1"/>
  <c r="W9" i="1"/>
  <c r="X9" i="1"/>
  <c r="Y9" i="1"/>
  <c r="Z9" i="1"/>
  <c r="AA9" i="1"/>
  <c r="AB9" i="1"/>
  <c r="AC9" i="1"/>
  <c r="AD9" i="1"/>
  <c r="U10" i="1"/>
  <c r="V10" i="1"/>
  <c r="W10" i="1"/>
  <c r="X10" i="1"/>
  <c r="Y10" i="1"/>
  <c r="Z10" i="1"/>
  <c r="AA10" i="1"/>
  <c r="AB10" i="1"/>
  <c r="AC10" i="1"/>
  <c r="AD10" i="1"/>
  <c r="U11" i="1"/>
  <c r="V11" i="1"/>
  <c r="W11" i="1"/>
  <c r="X11" i="1"/>
  <c r="Y11" i="1"/>
  <c r="Z11" i="1"/>
  <c r="AA11" i="1"/>
  <c r="AB11" i="1"/>
  <c r="AC11" i="1"/>
  <c r="AD11" i="1"/>
  <c r="U12" i="1"/>
  <c r="V12" i="1"/>
  <c r="W12" i="1"/>
  <c r="X12" i="1"/>
  <c r="Y12" i="1"/>
  <c r="Z12" i="1"/>
  <c r="AA12" i="1"/>
  <c r="AB12" i="1"/>
  <c r="AC12" i="1"/>
  <c r="AD12" i="1"/>
  <c r="U13" i="1"/>
  <c r="V13" i="1"/>
  <c r="W13" i="1"/>
  <c r="X13" i="1"/>
  <c r="Y13" i="1"/>
  <c r="Z13" i="1"/>
  <c r="AA13" i="1"/>
  <c r="AB13" i="1"/>
  <c r="AC13" i="1"/>
  <c r="AD13" i="1"/>
  <c r="U14" i="1"/>
  <c r="V14" i="1"/>
  <c r="W14" i="1"/>
  <c r="X14" i="1"/>
  <c r="Y14" i="1"/>
  <c r="Z14" i="1"/>
  <c r="AA14" i="1"/>
  <c r="AB14" i="1"/>
  <c r="AC14" i="1"/>
  <c r="AD14" i="1"/>
  <c r="U15" i="1"/>
  <c r="V15" i="1"/>
  <c r="W15" i="1"/>
  <c r="X15" i="1"/>
  <c r="Y15" i="1"/>
  <c r="Z15" i="1"/>
  <c r="AA15" i="1"/>
  <c r="AB15" i="1"/>
  <c r="AC15" i="1"/>
  <c r="AD15" i="1"/>
  <c r="U16" i="1"/>
  <c r="V16" i="1"/>
  <c r="W16" i="1"/>
  <c r="X16" i="1"/>
  <c r="Y16" i="1"/>
  <c r="Z16" i="1"/>
  <c r="AA16" i="1"/>
  <c r="AB16" i="1"/>
  <c r="AC16" i="1"/>
  <c r="AD16" i="1"/>
  <c r="U17" i="1"/>
  <c r="V17" i="1"/>
  <c r="W17" i="1"/>
  <c r="X17" i="1"/>
  <c r="Y17" i="1"/>
  <c r="Z17" i="1"/>
  <c r="AA17" i="1"/>
  <c r="AB17" i="1"/>
  <c r="AC17" i="1"/>
  <c r="AD17" i="1"/>
  <c r="U18" i="1"/>
  <c r="V18" i="1"/>
  <c r="W18" i="1"/>
  <c r="X18" i="1"/>
  <c r="Y18" i="1"/>
  <c r="Z18" i="1"/>
  <c r="AA18" i="1"/>
  <c r="AB18" i="1"/>
  <c r="AC18" i="1"/>
  <c r="AD18" i="1"/>
  <c r="N16" i="1"/>
  <c r="AE16" i="1"/>
  <c r="O16" i="1"/>
  <c r="AF16" i="1"/>
  <c r="N17" i="1"/>
  <c r="AE17" i="1"/>
  <c r="O17" i="1"/>
  <c r="AF17" i="1"/>
  <c r="N18" i="1"/>
  <c r="AE18" i="1"/>
  <c r="O18" i="1"/>
  <c r="AF18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N4" i="1"/>
  <c r="AE4" i="1"/>
  <c r="O4" i="1"/>
  <c r="AF4" i="1"/>
  <c r="N5" i="1"/>
  <c r="AE5" i="1"/>
  <c r="O5" i="1"/>
  <c r="AF5" i="1"/>
  <c r="N6" i="1"/>
  <c r="AE6" i="1"/>
  <c r="O6" i="1"/>
  <c r="AF6" i="1"/>
  <c r="N7" i="1"/>
  <c r="AE7" i="1"/>
  <c r="O7" i="1"/>
  <c r="AF7" i="1"/>
  <c r="N8" i="1"/>
  <c r="AE8" i="1"/>
  <c r="O8" i="1"/>
  <c r="AF8" i="1"/>
  <c r="N9" i="1"/>
  <c r="AE9" i="1"/>
  <c r="O9" i="1"/>
  <c r="AF9" i="1"/>
  <c r="N10" i="1"/>
  <c r="AE10" i="1"/>
  <c r="O10" i="1"/>
  <c r="AF10" i="1"/>
  <c r="N11" i="1"/>
  <c r="AE11" i="1"/>
  <c r="O11" i="1"/>
  <c r="AF11" i="1"/>
  <c r="N12" i="1"/>
  <c r="AE12" i="1"/>
  <c r="O12" i="1"/>
  <c r="AF12" i="1"/>
  <c r="N13" i="1"/>
  <c r="AE13" i="1"/>
  <c r="O13" i="1"/>
  <c r="AF13" i="1"/>
  <c r="N14" i="1"/>
  <c r="AE14" i="1"/>
  <c r="O14" i="1"/>
  <c r="AF14" i="1"/>
  <c r="N15" i="1"/>
  <c r="AE15" i="1"/>
  <c r="O15" i="1"/>
  <c r="AF15" i="1"/>
  <c r="Q46" i="1"/>
  <c r="R46" i="1"/>
  <c r="U46" i="1"/>
  <c r="N46" i="1"/>
  <c r="AE46" i="1"/>
  <c r="V46" i="1"/>
  <c r="O46" i="1"/>
  <c r="AF46" i="1"/>
  <c r="W46" i="1"/>
  <c r="X46" i="1"/>
  <c r="Y46" i="1"/>
  <c r="Z46" i="1"/>
  <c r="AA46" i="1"/>
  <c r="AB46" i="1"/>
  <c r="AC46" i="1"/>
  <c r="AD46" i="1"/>
  <c r="Q47" i="1"/>
  <c r="R47" i="1"/>
  <c r="U47" i="1"/>
  <c r="N47" i="1"/>
  <c r="AE47" i="1"/>
  <c r="V47" i="1"/>
  <c r="W47" i="1"/>
  <c r="X47" i="1"/>
  <c r="Y47" i="1"/>
  <c r="Z47" i="1"/>
  <c r="AA47" i="1"/>
  <c r="AB47" i="1"/>
  <c r="O47" i="1"/>
  <c r="AF47" i="1"/>
  <c r="AC47" i="1"/>
  <c r="AD47" i="1"/>
  <c r="Q48" i="1"/>
  <c r="R48" i="1"/>
  <c r="U48" i="1"/>
  <c r="N48" i="1"/>
  <c r="AE48" i="1"/>
  <c r="V48" i="1"/>
  <c r="W48" i="1"/>
  <c r="X48" i="1"/>
  <c r="Y48" i="1"/>
  <c r="Z48" i="1"/>
  <c r="AA48" i="1"/>
  <c r="AB48" i="1"/>
  <c r="O48" i="1"/>
  <c r="AF48" i="1"/>
  <c r="AC48" i="1"/>
  <c r="AD48" i="1"/>
  <c r="Q49" i="1"/>
  <c r="R49" i="1"/>
  <c r="U49" i="1"/>
  <c r="N49" i="1"/>
  <c r="AE49" i="1"/>
  <c r="V49" i="1"/>
  <c r="W49" i="1"/>
  <c r="X49" i="1"/>
  <c r="Y49" i="1"/>
  <c r="Z49" i="1"/>
  <c r="AA49" i="1"/>
  <c r="AB49" i="1"/>
  <c r="O49" i="1"/>
  <c r="AF49" i="1"/>
  <c r="AC49" i="1"/>
  <c r="AD49" i="1"/>
  <c r="Q50" i="1"/>
  <c r="R50" i="1"/>
  <c r="U50" i="1"/>
  <c r="N50" i="1"/>
  <c r="AE50" i="1"/>
  <c r="V50" i="1"/>
  <c r="W50" i="1"/>
  <c r="X50" i="1"/>
  <c r="Y50" i="1"/>
  <c r="Z50" i="1"/>
  <c r="AA50" i="1"/>
  <c r="AB50" i="1"/>
  <c r="O50" i="1"/>
  <c r="AF50" i="1"/>
  <c r="AC50" i="1"/>
  <c r="AD50" i="1"/>
  <c r="Q51" i="1"/>
  <c r="R51" i="1"/>
  <c r="U51" i="1"/>
  <c r="N51" i="1"/>
  <c r="AE51" i="1"/>
  <c r="V51" i="1"/>
  <c r="W51" i="1"/>
  <c r="X51" i="1"/>
  <c r="Y51" i="1"/>
  <c r="Z51" i="1"/>
  <c r="AA51" i="1"/>
  <c r="AB51" i="1"/>
  <c r="O51" i="1"/>
  <c r="AF51" i="1"/>
  <c r="AC51" i="1"/>
  <c r="AD5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V62" i="1"/>
  <c r="AB62" i="1"/>
  <c r="AD62" i="1"/>
  <c r="V63" i="1"/>
  <c r="AB63" i="1"/>
  <c r="AD63" i="1"/>
  <c r="V64" i="1"/>
  <c r="O64" i="1"/>
  <c r="AF64" i="1"/>
  <c r="AB64" i="1"/>
  <c r="AD64" i="1"/>
  <c r="V65" i="1"/>
  <c r="AB65" i="1"/>
  <c r="O65" i="1"/>
  <c r="AF65" i="1"/>
  <c r="AD65" i="1"/>
  <c r="V66" i="1"/>
  <c r="O66" i="1"/>
  <c r="AF66" i="1"/>
  <c r="AB66" i="1"/>
  <c r="AD66" i="1"/>
  <c r="V67" i="1"/>
  <c r="AB67" i="1"/>
  <c r="O67" i="1"/>
  <c r="AF67" i="1"/>
  <c r="AD67" i="1"/>
  <c r="V68" i="1"/>
  <c r="O68" i="1"/>
  <c r="AF68" i="1"/>
  <c r="AB68" i="1"/>
  <c r="AD68" i="1"/>
  <c r="V69" i="1"/>
  <c r="AB69" i="1"/>
  <c r="O69" i="1"/>
  <c r="AF69" i="1"/>
  <c r="AD69" i="1"/>
  <c r="V70" i="1"/>
  <c r="O70" i="1"/>
  <c r="AF70" i="1"/>
  <c r="AB70" i="1"/>
  <c r="AD70" i="1"/>
  <c r="V71" i="1"/>
  <c r="AB71" i="1"/>
  <c r="AD71" i="1"/>
  <c r="V72" i="1"/>
  <c r="O72" i="1"/>
  <c r="AF72" i="1"/>
  <c r="AB72" i="1"/>
  <c r="AD72" i="1"/>
  <c r="V73" i="1"/>
  <c r="AB73" i="1"/>
  <c r="AD73" i="1"/>
  <c r="V74" i="1"/>
  <c r="O74" i="1"/>
  <c r="AF74" i="1"/>
  <c r="AB74" i="1"/>
  <c r="AD74" i="1"/>
  <c r="O81" i="1"/>
  <c r="AF81" i="1"/>
  <c r="O82" i="1"/>
  <c r="AF82" i="1"/>
  <c r="O83" i="1"/>
  <c r="AF83" i="1"/>
  <c r="V84" i="1"/>
  <c r="AB84" i="1"/>
  <c r="AD84" i="1"/>
  <c r="O84" i="1"/>
  <c r="AF84" i="1"/>
  <c r="V85" i="1"/>
  <c r="AB85" i="1"/>
  <c r="AD85" i="1"/>
  <c r="O85" i="1"/>
  <c r="AF85" i="1"/>
  <c r="V86" i="1"/>
  <c r="AB86" i="1"/>
  <c r="AD86" i="1"/>
  <c r="O86" i="1"/>
  <c r="AF86" i="1"/>
  <c r="V87" i="1"/>
  <c r="AB87" i="1"/>
  <c r="AD87" i="1"/>
  <c r="O87" i="1"/>
  <c r="AF87" i="1"/>
  <c r="V88" i="1"/>
  <c r="AB88" i="1"/>
  <c r="AD88" i="1"/>
  <c r="O88" i="1"/>
  <c r="AF88" i="1"/>
  <c r="V89" i="1"/>
  <c r="AB89" i="1"/>
  <c r="AD89" i="1"/>
  <c r="O89" i="1"/>
  <c r="AF89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U62" i="1"/>
  <c r="AA62" i="1"/>
  <c r="AC62" i="1"/>
  <c r="U63" i="1"/>
  <c r="AA63" i="1"/>
  <c r="AC63" i="1"/>
  <c r="U64" i="1"/>
  <c r="AA64" i="1"/>
  <c r="AC64" i="1"/>
  <c r="U65" i="1"/>
  <c r="AA65" i="1"/>
  <c r="AC65" i="1"/>
  <c r="U66" i="1"/>
  <c r="AA66" i="1"/>
  <c r="AC66" i="1"/>
  <c r="U67" i="1"/>
  <c r="AA67" i="1"/>
  <c r="AC67" i="1"/>
  <c r="U68" i="1"/>
  <c r="AA68" i="1"/>
  <c r="N68" i="1"/>
  <c r="AE68" i="1"/>
  <c r="AC68" i="1"/>
  <c r="U69" i="1"/>
  <c r="AA69" i="1"/>
  <c r="AC69" i="1"/>
  <c r="N69" i="1"/>
  <c r="AE69" i="1"/>
  <c r="U70" i="1"/>
  <c r="AA70" i="1"/>
  <c r="N70" i="1"/>
  <c r="AE70" i="1"/>
  <c r="AC70" i="1"/>
  <c r="U71" i="1"/>
  <c r="AA71" i="1"/>
  <c r="AC71" i="1"/>
  <c r="U72" i="1"/>
  <c r="AA72" i="1"/>
  <c r="N72" i="1"/>
  <c r="AE72" i="1"/>
  <c r="AC72" i="1"/>
  <c r="U73" i="1"/>
  <c r="AA73" i="1"/>
  <c r="AC73" i="1"/>
  <c r="U74" i="1"/>
  <c r="AA74" i="1"/>
  <c r="N74" i="1"/>
  <c r="AE74" i="1"/>
  <c r="AC74" i="1"/>
  <c r="N81" i="1"/>
  <c r="AE81" i="1"/>
  <c r="N82" i="1"/>
  <c r="AE82" i="1"/>
  <c r="N83" i="1"/>
  <c r="AE83" i="1"/>
  <c r="U84" i="1"/>
  <c r="N84" i="1"/>
  <c r="AE84" i="1"/>
  <c r="AA84" i="1"/>
  <c r="AC84" i="1"/>
  <c r="U85" i="1"/>
  <c r="AA85" i="1"/>
  <c r="N85" i="1"/>
  <c r="AE85" i="1"/>
  <c r="AC85" i="1"/>
  <c r="U86" i="1"/>
  <c r="N86" i="1"/>
  <c r="AE86" i="1"/>
  <c r="AA86" i="1"/>
  <c r="AC86" i="1"/>
  <c r="U87" i="1"/>
  <c r="AA87" i="1"/>
  <c r="N87" i="1"/>
  <c r="AE87" i="1"/>
  <c r="AC87" i="1"/>
  <c r="U88" i="1"/>
  <c r="N88" i="1"/>
  <c r="AE88" i="1"/>
  <c r="AA88" i="1"/>
  <c r="AC88" i="1"/>
  <c r="U89" i="1"/>
  <c r="AA89" i="1"/>
  <c r="N89" i="1"/>
  <c r="AE89" i="1"/>
  <c r="AC89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84" i="1"/>
  <c r="Z85" i="1"/>
  <c r="Z86" i="1"/>
  <c r="Z87" i="1"/>
  <c r="Z88" i="1"/>
  <c r="Z89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84" i="1"/>
  <c r="Y85" i="1"/>
  <c r="Y86" i="1"/>
  <c r="Y87" i="1"/>
  <c r="Y88" i="1"/>
  <c r="Y89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84" i="1"/>
  <c r="X85" i="1"/>
  <c r="X86" i="1"/>
  <c r="X87" i="1"/>
  <c r="X88" i="1"/>
  <c r="X89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84" i="1"/>
  <c r="W85" i="1"/>
  <c r="W86" i="1"/>
  <c r="W87" i="1"/>
  <c r="W88" i="1"/>
  <c r="W89" i="1"/>
  <c r="V90" i="1"/>
  <c r="U9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84" i="1"/>
  <c r="R85" i="1"/>
  <c r="R86" i="1"/>
  <c r="R87" i="1"/>
  <c r="R88" i="1"/>
  <c r="R89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84" i="1"/>
  <c r="Q85" i="1"/>
  <c r="Q86" i="1"/>
  <c r="Q87" i="1"/>
  <c r="Q88" i="1"/>
  <c r="Q89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V32" i="1"/>
  <c r="AB32" i="1"/>
  <c r="AD32" i="1"/>
  <c r="V33" i="1"/>
  <c r="AB33" i="1"/>
  <c r="AD33" i="1"/>
  <c r="V34" i="1"/>
  <c r="AB34" i="1"/>
  <c r="AD34" i="1"/>
  <c r="V35" i="1"/>
  <c r="AB35" i="1"/>
  <c r="AD35" i="1"/>
  <c r="V36" i="1"/>
  <c r="AB36" i="1"/>
  <c r="AD36" i="1"/>
  <c r="V37" i="1"/>
  <c r="AB37" i="1"/>
  <c r="AD37" i="1"/>
  <c r="V38" i="1"/>
  <c r="AB38" i="1"/>
  <c r="AD38" i="1"/>
  <c r="V39" i="1"/>
  <c r="AB39" i="1"/>
  <c r="AD39" i="1"/>
  <c r="V40" i="1"/>
  <c r="AB40" i="1"/>
  <c r="AD40" i="1"/>
  <c r="V41" i="1"/>
  <c r="AB41" i="1"/>
  <c r="AD41" i="1"/>
  <c r="V42" i="1"/>
  <c r="AB42" i="1"/>
  <c r="AD42" i="1"/>
  <c r="O42" i="1"/>
  <c r="AF42" i="1"/>
  <c r="V43" i="1"/>
  <c r="AB43" i="1"/>
  <c r="AD43" i="1"/>
  <c r="O43" i="1"/>
  <c r="AF43" i="1"/>
  <c r="V44" i="1"/>
  <c r="AB44" i="1"/>
  <c r="AD44" i="1"/>
  <c r="V45" i="1"/>
  <c r="AB45" i="1"/>
  <c r="AD45" i="1"/>
  <c r="V52" i="1"/>
  <c r="AB52" i="1"/>
  <c r="AD52" i="1"/>
  <c r="O52" i="1"/>
  <c r="AF52" i="1"/>
  <c r="V53" i="1"/>
  <c r="AB53" i="1"/>
  <c r="AD53" i="1"/>
  <c r="V54" i="1"/>
  <c r="AB54" i="1"/>
  <c r="AD54" i="1"/>
  <c r="V55" i="1"/>
  <c r="AB55" i="1"/>
  <c r="AD55" i="1"/>
  <c r="V56" i="1"/>
  <c r="AB56" i="1"/>
  <c r="O56" i="1"/>
  <c r="AF56" i="1"/>
  <c r="AD56" i="1"/>
  <c r="V57" i="1"/>
  <c r="AB57" i="1"/>
  <c r="AD57" i="1"/>
  <c r="V58" i="1"/>
  <c r="AB58" i="1"/>
  <c r="AD58" i="1"/>
  <c r="V59" i="1"/>
  <c r="AB59" i="1"/>
  <c r="AD59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U32" i="1"/>
  <c r="AA32" i="1"/>
  <c r="AC32" i="1"/>
  <c r="U33" i="1"/>
  <c r="AA33" i="1"/>
  <c r="AC33" i="1"/>
  <c r="U34" i="1"/>
  <c r="AA34" i="1"/>
  <c r="AC34" i="1"/>
  <c r="U35" i="1"/>
  <c r="AA35" i="1"/>
  <c r="AC35" i="1"/>
  <c r="U36" i="1"/>
  <c r="AA36" i="1"/>
  <c r="AC36" i="1"/>
  <c r="U37" i="1"/>
  <c r="AA37" i="1"/>
  <c r="AC37" i="1"/>
  <c r="U38" i="1"/>
  <c r="AA38" i="1"/>
  <c r="AC38" i="1"/>
  <c r="U39" i="1"/>
  <c r="AA39" i="1"/>
  <c r="AC39" i="1"/>
  <c r="U40" i="1"/>
  <c r="AA40" i="1"/>
  <c r="AC40" i="1"/>
  <c r="U41" i="1"/>
  <c r="AA41" i="1"/>
  <c r="AC41" i="1"/>
  <c r="U42" i="1"/>
  <c r="N42" i="1"/>
  <c r="AE42" i="1"/>
  <c r="AA42" i="1"/>
  <c r="AC42" i="1"/>
  <c r="U43" i="1"/>
  <c r="AA43" i="1"/>
  <c r="N43" i="1"/>
  <c r="AE43" i="1"/>
  <c r="AC43" i="1"/>
  <c r="U44" i="1"/>
  <c r="N44" i="1"/>
  <c r="AE44" i="1"/>
  <c r="AA44" i="1"/>
  <c r="AC44" i="1"/>
  <c r="U45" i="1"/>
  <c r="AA45" i="1"/>
  <c r="AC45" i="1"/>
  <c r="U52" i="1"/>
  <c r="AA52" i="1"/>
  <c r="AC52" i="1"/>
  <c r="U53" i="1"/>
  <c r="AA53" i="1"/>
  <c r="N53" i="1"/>
  <c r="AE53" i="1"/>
  <c r="AC53" i="1"/>
  <c r="U54" i="1"/>
  <c r="AA54" i="1"/>
  <c r="AC54" i="1"/>
  <c r="U55" i="1"/>
  <c r="AA55" i="1"/>
  <c r="N55" i="1"/>
  <c r="AE55" i="1"/>
  <c r="AC55" i="1"/>
  <c r="U56" i="1"/>
  <c r="AA56" i="1"/>
  <c r="AC56" i="1"/>
  <c r="U57" i="1"/>
  <c r="AA57" i="1"/>
  <c r="N57" i="1"/>
  <c r="AE57" i="1"/>
  <c r="AC57" i="1"/>
  <c r="U58" i="1"/>
  <c r="AA58" i="1"/>
  <c r="AC58" i="1"/>
  <c r="U59" i="1"/>
  <c r="AA59" i="1"/>
  <c r="N59" i="1"/>
  <c r="AE59" i="1"/>
  <c r="AC59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52" i="1"/>
  <c r="Z53" i="1"/>
  <c r="Z54" i="1"/>
  <c r="Z55" i="1"/>
  <c r="Z56" i="1"/>
  <c r="Z57" i="1"/>
  <c r="Z58" i="1"/>
  <c r="Z59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52" i="1"/>
  <c r="Y53" i="1"/>
  <c r="Y54" i="1"/>
  <c r="Y55" i="1"/>
  <c r="Y56" i="1"/>
  <c r="Y57" i="1"/>
  <c r="Y58" i="1"/>
  <c r="Y59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52" i="1"/>
  <c r="X53" i="1"/>
  <c r="X54" i="1"/>
  <c r="X55" i="1"/>
  <c r="X56" i="1"/>
  <c r="X57" i="1"/>
  <c r="X58" i="1"/>
  <c r="X59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52" i="1"/>
  <c r="W53" i="1"/>
  <c r="W54" i="1"/>
  <c r="W55" i="1"/>
  <c r="W56" i="1"/>
  <c r="W57" i="1"/>
  <c r="W58" i="1"/>
  <c r="W59" i="1"/>
  <c r="V60" i="1"/>
  <c r="U60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52" i="1"/>
  <c r="R53" i="1"/>
  <c r="R54" i="1"/>
  <c r="R55" i="1"/>
  <c r="R56" i="1"/>
  <c r="R57" i="1"/>
  <c r="R58" i="1"/>
  <c r="R5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52" i="1"/>
  <c r="Q53" i="1"/>
  <c r="Q54" i="1"/>
  <c r="Q55" i="1"/>
  <c r="Q56" i="1"/>
  <c r="Q57" i="1"/>
  <c r="Q58" i="1"/>
  <c r="Q59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6" i="1"/>
  <c r="T27" i="1"/>
  <c r="T28" i="1"/>
  <c r="T29" i="1"/>
  <c r="V2" i="1"/>
  <c r="AB2" i="1"/>
  <c r="AD2" i="1"/>
  <c r="V3" i="1"/>
  <c r="AB3" i="1"/>
  <c r="AD3" i="1"/>
  <c r="V25" i="1"/>
  <c r="AB25" i="1"/>
  <c r="O25" i="1"/>
  <c r="AF25" i="1"/>
  <c r="AD25" i="1"/>
  <c r="V26" i="1"/>
  <c r="O26" i="1"/>
  <c r="AF26" i="1"/>
  <c r="AB26" i="1"/>
  <c r="AD26" i="1"/>
  <c r="V27" i="1"/>
  <c r="AB27" i="1"/>
  <c r="O27" i="1"/>
  <c r="AF27" i="1"/>
  <c r="AD27" i="1"/>
  <c r="V28" i="1"/>
  <c r="O28" i="1"/>
  <c r="AF28" i="1"/>
  <c r="AB28" i="1"/>
  <c r="AD28" i="1"/>
  <c r="V29" i="1"/>
  <c r="AB29" i="1"/>
  <c r="O29" i="1"/>
  <c r="AF29" i="1"/>
  <c r="AD29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26" i="1"/>
  <c r="S27" i="1"/>
  <c r="S28" i="1"/>
  <c r="S29" i="1"/>
  <c r="U2" i="1"/>
  <c r="AA2" i="1"/>
  <c r="AC2" i="1"/>
  <c r="U3" i="1"/>
  <c r="AA3" i="1"/>
  <c r="AC3" i="1"/>
  <c r="U25" i="1"/>
  <c r="AA25" i="1"/>
  <c r="N25" i="1"/>
  <c r="AE25" i="1"/>
  <c r="AC25" i="1"/>
  <c r="U26" i="1"/>
  <c r="N26" i="1"/>
  <c r="AE26" i="1"/>
  <c r="AA26" i="1"/>
  <c r="AC26" i="1"/>
  <c r="U27" i="1"/>
  <c r="AA27" i="1"/>
  <c r="N27" i="1"/>
  <c r="AE27" i="1"/>
  <c r="AC27" i="1"/>
  <c r="U28" i="1"/>
  <c r="N28" i="1"/>
  <c r="AE28" i="1"/>
  <c r="AA28" i="1"/>
  <c r="AC28" i="1"/>
  <c r="U29" i="1"/>
  <c r="AA29" i="1"/>
  <c r="N29" i="1"/>
  <c r="AE29" i="1"/>
  <c r="AC29" i="1"/>
  <c r="Z2" i="1"/>
  <c r="Z3" i="1"/>
  <c r="Z25" i="1"/>
  <c r="Z26" i="1"/>
  <c r="Z27" i="1"/>
  <c r="Z28" i="1"/>
  <c r="Z29" i="1"/>
  <c r="Y2" i="1"/>
  <c r="Y3" i="1"/>
  <c r="Y25" i="1"/>
  <c r="Y26" i="1"/>
  <c r="Y27" i="1"/>
  <c r="Y28" i="1"/>
  <c r="Y29" i="1"/>
  <c r="X2" i="1"/>
  <c r="X3" i="1"/>
  <c r="X25" i="1"/>
  <c r="X26" i="1"/>
  <c r="X27" i="1"/>
  <c r="X28" i="1"/>
  <c r="X29" i="1"/>
  <c r="W2" i="1"/>
  <c r="W3" i="1"/>
  <c r="W25" i="1"/>
  <c r="W26" i="1"/>
  <c r="W27" i="1"/>
  <c r="W28" i="1"/>
  <c r="W29" i="1"/>
  <c r="V30" i="1"/>
  <c r="R2" i="1"/>
  <c r="R3" i="1"/>
  <c r="R25" i="1"/>
  <c r="R26" i="1"/>
  <c r="R27" i="1"/>
  <c r="R28" i="1"/>
  <c r="R29" i="1"/>
  <c r="Q2" i="1"/>
  <c r="Q3" i="1"/>
  <c r="Q30" i="1"/>
  <c r="Q25" i="1"/>
  <c r="Q26" i="1"/>
  <c r="Q27" i="1"/>
  <c r="Q28" i="1"/>
  <c r="Q29" i="1"/>
  <c r="AB90" i="1"/>
  <c r="AA90" i="1"/>
  <c r="AB60" i="1"/>
  <c r="AA60" i="1"/>
  <c r="AB30" i="1"/>
  <c r="AD30" i="1"/>
  <c r="AD90" i="1"/>
  <c r="AC90" i="1"/>
  <c r="AD60" i="1"/>
  <c r="AC60" i="1"/>
  <c r="O3" i="1"/>
  <c r="AF3" i="1"/>
  <c r="O2" i="1"/>
  <c r="AF2" i="1"/>
  <c r="N3" i="1"/>
  <c r="AE3" i="1"/>
  <c r="N2" i="1"/>
  <c r="AE2" i="1"/>
  <c r="N41" i="1"/>
  <c r="AE41" i="1"/>
  <c r="AE60" i="1"/>
  <c r="N40" i="1"/>
  <c r="AE40" i="1"/>
  <c r="N39" i="1"/>
  <c r="AE39" i="1"/>
  <c r="N38" i="1"/>
  <c r="AE38" i="1"/>
  <c r="N37" i="1"/>
  <c r="AE37" i="1"/>
  <c r="N36" i="1"/>
  <c r="AE36" i="1"/>
  <c r="N35" i="1"/>
  <c r="AE35" i="1"/>
  <c r="N34" i="1"/>
  <c r="AE34" i="1"/>
  <c r="N33" i="1"/>
  <c r="AE33" i="1"/>
  <c r="N32" i="1"/>
  <c r="AE32" i="1"/>
  <c r="O41" i="1"/>
  <c r="AF41" i="1"/>
  <c r="AF60" i="1"/>
  <c r="O40" i="1"/>
  <c r="AF40" i="1"/>
  <c r="O39" i="1"/>
  <c r="AF39" i="1"/>
  <c r="O38" i="1"/>
  <c r="AF38" i="1"/>
  <c r="O37" i="1"/>
  <c r="AF37" i="1"/>
  <c r="O36" i="1"/>
  <c r="AF36" i="1"/>
  <c r="O35" i="1"/>
  <c r="AF35" i="1"/>
  <c r="O34" i="1"/>
  <c r="AF34" i="1"/>
  <c r="O33" i="1"/>
  <c r="AF33" i="1"/>
  <c r="O32" i="1"/>
  <c r="AF32" i="1"/>
  <c r="N67" i="1"/>
  <c r="AE67" i="1"/>
  <c r="N65" i="1"/>
  <c r="AE65" i="1"/>
  <c r="N63" i="1"/>
  <c r="AE63" i="1"/>
  <c r="N66" i="1"/>
  <c r="AE66" i="1"/>
  <c r="N64" i="1"/>
  <c r="AE64" i="1"/>
  <c r="N62" i="1"/>
  <c r="AE62" i="1"/>
  <c r="Y90" i="1"/>
  <c r="N75" i="1"/>
  <c r="AE75" i="1"/>
  <c r="N71" i="1"/>
  <c r="AE71" i="1"/>
  <c r="N73" i="1"/>
  <c r="AE73" i="1"/>
  <c r="O75" i="1"/>
  <c r="AF75" i="1"/>
  <c r="O73" i="1"/>
  <c r="AF73" i="1"/>
  <c r="O71" i="1"/>
  <c r="AF71" i="1"/>
  <c r="Z90" i="1"/>
  <c r="Q90" i="1"/>
  <c r="R90" i="1"/>
  <c r="W90" i="1"/>
  <c r="X90" i="1"/>
  <c r="O54" i="1"/>
  <c r="AF54" i="1"/>
  <c r="O58" i="1"/>
  <c r="AF58" i="1"/>
  <c r="N58" i="1"/>
  <c r="AE58" i="1"/>
  <c r="N56" i="1"/>
  <c r="AE56" i="1"/>
  <c r="N54" i="1"/>
  <c r="AE54" i="1"/>
  <c r="N52" i="1"/>
  <c r="AE52" i="1"/>
  <c r="O59" i="1"/>
  <c r="AF59" i="1"/>
  <c r="O55" i="1"/>
  <c r="AF55" i="1"/>
  <c r="O63" i="1"/>
  <c r="AF63" i="1"/>
  <c r="O62" i="1"/>
  <c r="AF62" i="1"/>
  <c r="O57" i="1"/>
  <c r="AF57" i="1"/>
  <c r="O53" i="1"/>
  <c r="AF53" i="1"/>
  <c r="Q60" i="1"/>
  <c r="R60" i="1"/>
  <c r="W60" i="1"/>
  <c r="X60" i="1"/>
  <c r="Y60" i="1"/>
  <c r="Z60" i="1"/>
  <c r="N45" i="1"/>
  <c r="AE45" i="1"/>
  <c r="O44" i="1"/>
  <c r="AF44" i="1"/>
  <c r="O45" i="1"/>
  <c r="AF45" i="1"/>
  <c r="W30" i="1"/>
  <c r="Y30" i="1"/>
  <c r="R30" i="1"/>
  <c r="AF90" i="1"/>
  <c r="AE90" i="1"/>
  <c r="L90" i="1"/>
  <c r="J90" i="1"/>
  <c r="N90" i="1"/>
  <c r="F90" i="1"/>
  <c r="H90" i="1"/>
  <c r="K90" i="1"/>
  <c r="M90" i="1"/>
  <c r="O90" i="1"/>
  <c r="G90" i="1"/>
  <c r="I90" i="1"/>
  <c r="AE30" i="1"/>
  <c r="AF30" i="1"/>
  <c r="X30" i="1"/>
  <c r="Z30" i="1"/>
  <c r="AC30" i="1"/>
  <c r="U30" i="1"/>
  <c r="AA30" i="1"/>
  <c r="H30" i="1"/>
  <c r="N30" i="1"/>
  <c r="F30" i="1"/>
  <c r="J30" i="1"/>
  <c r="L30" i="1"/>
  <c r="O30" i="1"/>
  <c r="M30" i="1"/>
  <c r="I30" i="1"/>
  <c r="K30" i="1"/>
  <c r="G30" i="1"/>
  <c r="I60" i="1"/>
  <c r="K60" i="1"/>
  <c r="G60" i="1"/>
  <c r="M60" i="1"/>
  <c r="O60" i="1"/>
  <c r="J60" i="1"/>
  <c r="F60" i="1"/>
  <c r="L60" i="1"/>
  <c r="H60" i="1"/>
  <c r="N60" i="1"/>
</calcChain>
</file>

<file path=xl/sharedStrings.xml><?xml version="1.0" encoding="utf-8"?>
<sst xmlns="http://schemas.openxmlformats.org/spreadsheetml/2006/main" count="324" uniqueCount="37">
  <si>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</si>
  <si>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</si>
  <si>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</si>
  <si>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</si>
  <si>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</si>
  <si>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</si>
  <si>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</si>
  <si>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</si>
  <si>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</si>
  <si>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</si>
  <si>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</si>
  <si>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</si>
  <si>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</si>
  <si>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</si>
  <si>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</si>
  <si>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</si>
  <si>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</si>
  <si>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</si>
  <si>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</si>
  <si>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</si>
  <si>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</si>
  <si>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</si>
  <si>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</si>
  <si>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</si>
  <si>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</si>
  <si>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</si>
  <si>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</si>
  <si>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</si>
  <si>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</si>
  <si>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Fr</t>
  </si>
  <si>
    <t>Sa</t>
  </si>
  <si>
    <t>So</t>
  </si>
  <si>
    <t>Mo</t>
  </si>
  <si>
    <t>Di</t>
  </si>
  <si>
    <t>Mi</t>
  </si>
  <si>
    <t>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</si>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</sst>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-* #,##0.00\ _€_-;\-* #,##0.00\ _€_-;_-* &quot;-&quot;??\ _€_-;_-@_-"/>
    <numFmt numFmtId="192" formatCode="0.0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9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92" fontId="5" fillId="2" borderId="0" xfId="0" applyNumberFormat="1" applyFont="1" applyFill="1" applyAlignment="1">
      <alignment horizontal="center"/>
    </xf>
    <xf numFmtId="192" fontId="0" fillId="2" borderId="0" xfId="0" applyNumberFormat="1" applyFill="1" applyAlignment="1">
      <alignment horizontal="center"/>
    </xf>
    <xf numFmtId="192" fontId="3" fillId="2" borderId="0" xfId="0" applyNumberFormat="1" applyFont="1" applyFill="1" applyAlignment="1">
      <alignment horizontal="center"/>
    </xf>
    <xf numFmtId="192" fontId="2" fillId="2" borderId="0" xfId="0" applyNumberFormat="1" applyFont="1" applyFill="1" applyAlignment="1">
      <alignment horizontal="center"/>
    </xf>
    <xf numFmtId="192" fontId="5" fillId="0" borderId="0" xfId="1" applyNumberFormat="1" applyFont="1" applyAlignment="1">
      <alignment horizontal="center"/>
    </xf>
    <xf numFmtId="192" fontId="0" fillId="0" borderId="0" xfId="1" applyNumberFormat="1" applyFont="1" applyAlignment="1">
      <alignment horizontal="center"/>
    </xf>
    <xf numFmtId="192" fontId="3" fillId="0" borderId="0" xfId="1" applyNumberFormat="1" applyFont="1" applyAlignment="1">
      <alignment horizontal="center"/>
    </xf>
    <xf numFmtId="192" fontId="2" fillId="0" borderId="0" xfId="1" applyNumberFormat="1" applyFont="1" applyAlignment="1">
      <alignment horizontal="center"/>
    </xf>
    <xf numFmtId="192" fontId="0" fillId="3" borderId="0" xfId="0" applyNumberFormat="1" applyFill="1" applyAlignment="1">
      <alignment horizontal="center"/>
    </xf>
    <xf numFmtId="192" fontId="5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92" fontId="0" fillId="0" borderId="0" xfId="1" applyNumberFormat="1" applyFont="1" applyFill="1" applyAlignment="1">
      <alignment horizontal="center"/>
    </xf>
    <xf numFmtId="192" fontId="3" fillId="0" borderId="0" xfId="1" applyNumberFormat="1" applyFont="1" applyFill="1" applyAlignment="1">
      <alignment horizontal="center"/>
    </xf>
    <xf numFmtId="192" fontId="2" fillId="0" borderId="0" xfId="1" applyNumberFormat="1" applyFont="1" applyFill="1" applyAlignment="1">
      <alignment horizontal="center"/>
    </xf>
    <xf numFmtId="192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92" fontId="7" fillId="0" borderId="0" xfId="1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tabSelected="1" zoomScale="80" zoomScaleNormal="80" workbookViewId="0">
      <selection activeCell="H70" sqref="H70"/>
    </sheetView>
  </sheetViews>
  <sheetFormatPr baseColWidth="10" defaultRowHeight="12.75" x14ac:dyDescent="0.2"/>
  <cols>
    <col min="1" max="1" width="9.5703125" style="1" customWidth="1"/>
    <col min="2" max="2" width="4.7109375" style="14" customWidth="1"/>
    <col min="3" max="4" width="3.7109375" style="14" customWidth="1"/>
    <col min="5" max="5" width="6.7109375" style="14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3" t="s">
        <v>0</v>
      </c>
      <c r="B1" s="22" t="s">
        <v>1</v>
      </c>
      <c r="C1" s="22"/>
      <c r="D1" s="22"/>
      <c r="E1" s="22"/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3"/>
      <c r="B2" s="14" t="s">
        <v>31</v>
      </c>
      <c r="C2" s="15">
        <v>1</v>
      </c>
      <c r="D2" s="15">
        <v>2</v>
      </c>
      <c r="E2" s="15">
        <v>2015</v>
      </c>
      <c r="F2" s="16">
        <v>63.3</v>
      </c>
      <c r="G2" s="16">
        <v>56.2</v>
      </c>
      <c r="H2" s="16">
        <v>64.099999999999994</v>
      </c>
      <c r="I2" s="16">
        <v>56.5</v>
      </c>
      <c r="J2" s="16">
        <v>58.8</v>
      </c>
      <c r="K2" s="16">
        <v>52.4</v>
      </c>
      <c r="L2" s="16">
        <v>45.8</v>
      </c>
      <c r="M2" s="16">
        <v>48.6</v>
      </c>
      <c r="N2" s="9">
        <f>10*LOG10((1/24)*(13*U2+AA2+AC2))</f>
        <v>62.598044366077374</v>
      </c>
      <c r="O2" s="9">
        <f>10*LOG10((1/24)*(13*V2+AB2+AD2))</f>
        <v>57.42037313947467</v>
      </c>
      <c r="P2" s="5"/>
      <c r="Q2" s="1">
        <f>10^(F2/10)</f>
        <v>2137962.0895022359</v>
      </c>
      <c r="R2" s="1">
        <f>10^(G2/10)</f>
        <v>416869.38347033598</v>
      </c>
      <c r="S2" s="1">
        <f>IF(F2&gt;0,1,0)</f>
        <v>1</v>
      </c>
      <c r="T2" s="1">
        <f>IF(G2&gt;0,1,0)</f>
        <v>1</v>
      </c>
      <c r="U2" s="1">
        <f t="shared" ref="U2:Z3" si="0">10^(H2/10)</f>
        <v>2570395.7827688619</v>
      </c>
      <c r="V2" s="1">
        <f t="shared" si="0"/>
        <v>446683.59215096442</v>
      </c>
      <c r="W2" s="1">
        <f t="shared" si="0"/>
        <v>758577.57502918423</v>
      </c>
      <c r="X2" s="1">
        <f t="shared" si="0"/>
        <v>173780.0828749378</v>
      </c>
      <c r="Y2" s="1">
        <f t="shared" si="0"/>
        <v>38018.939632056143</v>
      </c>
      <c r="Z2" s="1">
        <f t="shared" si="0"/>
        <v>72443.596007499116</v>
      </c>
      <c r="AA2" s="1">
        <f t="shared" ref="AA2:AB4" si="1">3*10^((J2+5)/10)</f>
        <v>7196498.7570584798</v>
      </c>
      <c r="AB2" s="1">
        <f t="shared" si="1"/>
        <v>1648622.6215728768</v>
      </c>
      <c r="AC2" s="1">
        <f t="shared" ref="AC2:AD4" si="2">8*10^((L2+10)/10)</f>
        <v>3041515.170564495</v>
      </c>
      <c r="AD2" s="1">
        <f t="shared" si="2"/>
        <v>5795487.6805999354</v>
      </c>
      <c r="AE2" s="1">
        <f t="shared" ref="AE2:AF4" si="3">10^(N2/10)</f>
        <v>1818881.6293174282</v>
      </c>
      <c r="AF2" s="1">
        <f t="shared" si="3"/>
        <v>552124.87500563986</v>
      </c>
    </row>
    <row r="3" spans="1:32" x14ac:dyDescent="0.2">
      <c r="A3" s="23"/>
      <c r="B3" s="14" t="s">
        <v>32</v>
      </c>
      <c r="C3" s="15">
        <v>2</v>
      </c>
      <c r="D3" s="15">
        <v>2</v>
      </c>
      <c r="E3" s="15">
        <v>2015</v>
      </c>
      <c r="F3" s="16">
        <v>59.3</v>
      </c>
      <c r="G3" s="16">
        <v>55.1</v>
      </c>
      <c r="H3" s="16">
        <v>59.9</v>
      </c>
      <c r="I3" s="16">
        <v>54.9</v>
      </c>
      <c r="J3" s="16">
        <v>56.2</v>
      </c>
      <c r="K3" s="16">
        <v>53</v>
      </c>
      <c r="L3" s="16">
        <v>45.5</v>
      </c>
      <c r="M3" s="16">
        <v>49.6</v>
      </c>
      <c r="N3" s="9">
        <f>10*LOG10((1/24)*(13*U3+AA3+AC3))</f>
        <v>59.097645956522314</v>
      </c>
      <c r="O3" s="9">
        <f>10*LOG10((1/24)*(13*V3+AB3+AD3))</f>
        <v>57.405713247980245</v>
      </c>
      <c r="P3" s="5"/>
      <c r="Q3" s="1">
        <f>10^(F3/10)</f>
        <v>851138.03820237669</v>
      </c>
      <c r="R3" s="1">
        <f>10^(G3/10)</f>
        <v>323593.65692962846</v>
      </c>
      <c r="S3" s="1">
        <f t="shared" ref="S3:S18" si="4">IF(F3&gt;0,1+S2,0+S2)</f>
        <v>2</v>
      </c>
      <c r="T3" s="1">
        <f t="shared" ref="T3:T18" si="5">IF(G3&gt;0,1+T2,0+T2)</f>
        <v>2</v>
      </c>
      <c r="U3" s="1">
        <f t="shared" si="0"/>
        <v>977237.22095581202</v>
      </c>
      <c r="V3" s="1">
        <f t="shared" si="0"/>
        <v>309029.54325135931</v>
      </c>
      <c r="W3" s="1">
        <f t="shared" si="0"/>
        <v>416869.38347033598</v>
      </c>
      <c r="X3" s="1">
        <f t="shared" si="0"/>
        <v>199526.23149688813</v>
      </c>
      <c r="Y3" s="1">
        <f t="shared" si="0"/>
        <v>35481.33892335758</v>
      </c>
      <c r="Z3" s="1">
        <f t="shared" si="0"/>
        <v>91201.083935591028</v>
      </c>
      <c r="AA3" s="1">
        <f t="shared" si="1"/>
        <v>3954770.2156692292</v>
      </c>
      <c r="AB3" s="1">
        <f t="shared" si="1"/>
        <v>1892872.0334405825</v>
      </c>
      <c r="AC3" s="1">
        <f t="shared" si="2"/>
        <v>2838507.1138686044</v>
      </c>
      <c r="AD3" s="1">
        <f t="shared" si="2"/>
        <v>7296086.71484729</v>
      </c>
      <c r="AE3" s="1">
        <f t="shared" si="3"/>
        <v>812390.05008180777</v>
      </c>
      <c r="AF3" s="1">
        <f t="shared" si="3"/>
        <v>550264.28377314797</v>
      </c>
    </row>
    <row r="4" spans="1:32" x14ac:dyDescent="0.2">
      <c r="A4" s="23"/>
      <c r="B4" s="14" t="s">
        <v>33</v>
      </c>
      <c r="C4" s="15">
        <v>3</v>
      </c>
      <c r="D4" s="15">
        <v>2</v>
      </c>
      <c r="E4" s="15">
        <v>2015</v>
      </c>
      <c r="F4" s="16">
        <v>58.1</v>
      </c>
      <c r="G4" s="16">
        <v>54.4</v>
      </c>
      <c r="H4" s="16">
        <v>58.7</v>
      </c>
      <c r="I4" s="16">
        <v>54.5</v>
      </c>
      <c r="J4" s="16">
        <v>55.4</v>
      </c>
      <c r="K4" s="16">
        <v>50.8</v>
      </c>
      <c r="L4" s="16">
        <v>45.3</v>
      </c>
      <c r="M4" s="16">
        <v>48.1</v>
      </c>
      <c r="N4" s="9">
        <f t="shared" ref="N4:N9" si="6">10*LOG10((1/24)*(13*U4+AA4+AC4))</f>
        <v>58.13948331647866</v>
      </c>
      <c r="O4" s="9">
        <f t="shared" ref="O4:O9" si="7">10*LOG10((1/24)*(13*V4+AB4+AD4))</f>
        <v>56.184708410414324</v>
      </c>
      <c r="P4" s="5"/>
      <c r="Q4" s="1">
        <f t="shared" ref="Q4:Q12" si="8">10^(F4/10)</f>
        <v>645654.22903465747</v>
      </c>
      <c r="R4" s="1">
        <f t="shared" ref="R4:R12" si="9">10^(G4/10)</f>
        <v>275422.87033381651</v>
      </c>
      <c r="S4" s="1">
        <f t="shared" si="4"/>
        <v>3</v>
      </c>
      <c r="T4" s="1">
        <f t="shared" si="5"/>
        <v>3</v>
      </c>
      <c r="U4" s="1">
        <f t="shared" ref="U4:U18" si="10">10^(H4/10)</f>
        <v>741310.24130091805</v>
      </c>
      <c r="V4" s="1">
        <f t="shared" ref="V4:V18" si="11">10^(I4/10)</f>
        <v>281838.29312644573</v>
      </c>
      <c r="W4" s="1">
        <f t="shared" ref="W4:W18" si="12">10^(J4/10)</f>
        <v>346736.85045253241</v>
      </c>
      <c r="X4" s="1">
        <f t="shared" ref="X4:X18" si="13">10^(K4/10)</f>
        <v>120226.44346174144</v>
      </c>
      <c r="Y4" s="1">
        <f t="shared" ref="Y4:Y18" si="14">10^(L4/10)</f>
        <v>33884.415613920231</v>
      </c>
      <c r="Z4" s="1">
        <f t="shared" ref="Z4:Z18" si="15">10^(M4/10)</f>
        <v>64565.422903465682</v>
      </c>
      <c r="AA4" s="1">
        <f t="shared" si="1"/>
        <v>3289434.5884295581</v>
      </c>
      <c r="AB4" s="1">
        <f t="shared" si="1"/>
        <v>1140568.1889616856</v>
      </c>
      <c r="AC4" s="1">
        <f t="shared" si="2"/>
        <v>2710753.2491136217</v>
      </c>
      <c r="AD4" s="1">
        <f t="shared" si="2"/>
        <v>5165233.8322772598</v>
      </c>
      <c r="AE4" s="1">
        <f t="shared" si="3"/>
        <v>651550.87393563055</v>
      </c>
      <c r="AF4" s="1">
        <f t="shared" si="3"/>
        <v>415404.1596617811</v>
      </c>
    </row>
    <row r="5" spans="1:32" x14ac:dyDescent="0.2">
      <c r="A5" s="23"/>
      <c r="B5" s="14" t="s">
        <v>34</v>
      </c>
      <c r="C5" s="15">
        <v>4</v>
      </c>
      <c r="D5" s="15">
        <v>2</v>
      </c>
      <c r="E5" s="15">
        <v>2015</v>
      </c>
      <c r="F5" s="16">
        <v>59.7</v>
      </c>
      <c r="G5" s="16">
        <v>54.3</v>
      </c>
      <c r="H5" s="16">
        <v>60.4</v>
      </c>
      <c r="I5" s="16">
        <v>54.5</v>
      </c>
      <c r="J5" s="16">
        <v>55.6</v>
      </c>
      <c r="K5" s="16">
        <v>50.6</v>
      </c>
      <c r="L5" s="16">
        <v>45.8</v>
      </c>
      <c r="M5" s="16">
        <v>47.9</v>
      </c>
      <c r="N5" s="9">
        <f t="shared" si="6"/>
        <v>59.366015430404637</v>
      </c>
      <c r="O5" s="9">
        <f t="shared" si="7"/>
        <v>56.059283800838386</v>
      </c>
      <c r="P5" s="5"/>
      <c r="Q5" s="1">
        <f t="shared" si="8"/>
        <v>933254.30079699424</v>
      </c>
      <c r="R5" s="1">
        <f t="shared" si="9"/>
        <v>269153.48039269145</v>
      </c>
      <c r="S5" s="1">
        <f t="shared" si="4"/>
        <v>4</v>
      </c>
      <c r="T5" s="1">
        <f t="shared" si="5"/>
        <v>4</v>
      </c>
      <c r="U5" s="1">
        <f t="shared" si="10"/>
        <v>1096478.196143186</v>
      </c>
      <c r="V5" s="1">
        <f t="shared" si="11"/>
        <v>281838.29312644573</v>
      </c>
      <c r="W5" s="1">
        <f t="shared" si="12"/>
        <v>363078.05477010203</v>
      </c>
      <c r="X5" s="1">
        <f t="shared" si="13"/>
        <v>114815.36214968843</v>
      </c>
      <c r="Y5" s="1">
        <f t="shared" si="14"/>
        <v>38018.939632056143</v>
      </c>
      <c r="Z5" s="1">
        <f t="shared" si="15"/>
        <v>61659.500186148245</v>
      </c>
      <c r="AA5" s="1">
        <f t="shared" ref="AA5:AA18" si="16">3*10^((J5+5)/10)</f>
        <v>3444460.8644906566</v>
      </c>
      <c r="AB5" s="1">
        <f t="shared" ref="AB5:AB18" si="17">3*10^((K5+5)/10)</f>
        <v>1089234.1643103061</v>
      </c>
      <c r="AC5" s="1">
        <f t="shared" ref="AC5:AC18" si="18">8*10^((L5+10)/10)</f>
        <v>3041515.170564495</v>
      </c>
      <c r="AD5" s="1">
        <f t="shared" ref="AD5:AD18" si="19">8*10^((M5+10)/10)</f>
        <v>4932760.0148918647</v>
      </c>
      <c r="AE5" s="1">
        <f t="shared" ref="AE5:AE18" si="20">10^(N5/10)</f>
        <v>864174.69103819109</v>
      </c>
      <c r="AF5" s="1">
        <f t="shared" ref="AF5:AF18" si="21">10^(O5/10)</f>
        <v>403578.8329102493</v>
      </c>
    </row>
    <row r="6" spans="1:32" x14ac:dyDescent="0.2">
      <c r="A6" s="23"/>
      <c r="B6" s="14" t="s">
        <v>35</v>
      </c>
      <c r="C6" s="15">
        <v>5</v>
      </c>
      <c r="D6" s="15">
        <v>2</v>
      </c>
      <c r="E6" s="15">
        <v>2015</v>
      </c>
      <c r="F6" s="16">
        <v>61</v>
      </c>
      <c r="G6" s="16">
        <v>54.8</v>
      </c>
      <c r="H6" s="16">
        <v>61.8</v>
      </c>
      <c r="I6" s="16">
        <v>54.9</v>
      </c>
      <c r="J6" s="16">
        <v>57.1</v>
      </c>
      <c r="K6" s="16">
        <v>51.7</v>
      </c>
      <c r="L6" s="16">
        <v>46.1</v>
      </c>
      <c r="M6" s="16">
        <v>47.9</v>
      </c>
      <c r="N6" s="9">
        <f t="shared" si="6"/>
        <v>60.638455634417063</v>
      </c>
      <c r="O6" s="9">
        <f t="shared" si="7"/>
        <v>56.348696331517523</v>
      </c>
      <c r="P6" s="5"/>
      <c r="Q6" s="1">
        <f t="shared" si="8"/>
        <v>1258925.4117941677</v>
      </c>
      <c r="R6" s="1">
        <f t="shared" si="9"/>
        <v>301995.1720402019</v>
      </c>
      <c r="S6" s="1">
        <f t="shared" si="4"/>
        <v>5</v>
      </c>
      <c r="T6" s="1">
        <f t="shared" si="5"/>
        <v>5</v>
      </c>
      <c r="U6" s="1">
        <f t="shared" si="10"/>
        <v>1513561.2484362102</v>
      </c>
      <c r="V6" s="1">
        <f t="shared" si="11"/>
        <v>309029.54325135931</v>
      </c>
      <c r="W6" s="1">
        <f t="shared" si="12"/>
        <v>512861.38399136515</v>
      </c>
      <c r="X6" s="1">
        <f t="shared" si="13"/>
        <v>147910.83881682079</v>
      </c>
      <c r="Y6" s="1">
        <f t="shared" si="14"/>
        <v>40738.027780411358</v>
      </c>
      <c r="Z6" s="1">
        <f t="shared" si="15"/>
        <v>61659.500186148245</v>
      </c>
      <c r="AA6" s="1">
        <f t="shared" si="16"/>
        <v>4865430.2920767954</v>
      </c>
      <c r="AB6" s="1">
        <f t="shared" si="17"/>
        <v>1403205.4238615958</v>
      </c>
      <c r="AC6" s="1">
        <f t="shared" si="18"/>
        <v>3259042.2224329067</v>
      </c>
      <c r="AD6" s="1">
        <f t="shared" si="19"/>
        <v>4932760.0148918647</v>
      </c>
      <c r="AE6" s="1">
        <f t="shared" si="20"/>
        <v>1158365.3643408534</v>
      </c>
      <c r="AF6" s="1">
        <f t="shared" si="21"/>
        <v>431389.56254254823</v>
      </c>
    </row>
    <row r="7" spans="1:32" x14ac:dyDescent="0.2">
      <c r="A7" s="23"/>
      <c r="B7" s="14" t="s">
        <v>29</v>
      </c>
      <c r="C7" s="15">
        <v>6</v>
      </c>
      <c r="D7" s="15">
        <v>2</v>
      </c>
      <c r="E7" s="15">
        <v>2015</v>
      </c>
      <c r="F7" s="16">
        <v>62.9</v>
      </c>
      <c r="G7" s="16">
        <v>55.5</v>
      </c>
      <c r="H7" s="16">
        <v>63.2</v>
      </c>
      <c r="I7" s="16">
        <v>55.6</v>
      </c>
      <c r="J7" s="16">
        <v>60.1</v>
      </c>
      <c r="K7" s="16">
        <v>51</v>
      </c>
      <c r="L7" s="21">
        <v>54.8</v>
      </c>
      <c r="M7" s="16">
        <v>49.8</v>
      </c>
      <c r="N7" s="9">
        <f t="shared" si="6"/>
        <v>64.053198398230393</v>
      </c>
      <c r="O7" s="9">
        <f t="shared" si="7"/>
        <v>57.518651122541286</v>
      </c>
      <c r="P7" s="5"/>
      <c r="Q7" s="1">
        <f t="shared" si="8"/>
        <v>1949844.5997580495</v>
      </c>
      <c r="R7" s="1">
        <f t="shared" si="9"/>
        <v>354813.38923357555</v>
      </c>
      <c r="S7" s="1">
        <f t="shared" si="4"/>
        <v>6</v>
      </c>
      <c r="T7" s="1">
        <f t="shared" si="5"/>
        <v>6</v>
      </c>
      <c r="U7" s="1">
        <f t="shared" si="10"/>
        <v>2089296.1308540432</v>
      </c>
      <c r="V7" s="1">
        <f t="shared" si="11"/>
        <v>363078.05477010203</v>
      </c>
      <c r="W7" s="1">
        <f t="shared" si="12"/>
        <v>1023292.9922807553</v>
      </c>
      <c r="X7" s="1">
        <f t="shared" si="13"/>
        <v>125892.54117941685</v>
      </c>
      <c r="Y7" s="1">
        <f t="shared" si="14"/>
        <v>301995.1720402019</v>
      </c>
      <c r="Z7" s="1">
        <f t="shared" si="15"/>
        <v>95499.258602143629</v>
      </c>
      <c r="AA7" s="1">
        <f t="shared" si="16"/>
        <v>9707809.707888864</v>
      </c>
      <c r="AB7" s="1">
        <f t="shared" si="17"/>
        <v>1194321.5116604916</v>
      </c>
      <c r="AC7" s="1">
        <f t="shared" si="18"/>
        <v>24159613.763216138</v>
      </c>
      <c r="AD7" s="1">
        <f t="shared" si="19"/>
        <v>7639940.6881714854</v>
      </c>
      <c r="AE7" s="1">
        <f t="shared" si="20"/>
        <v>2542844.7155086533</v>
      </c>
      <c r="AF7" s="1">
        <f t="shared" si="21"/>
        <v>564761.5379934716</v>
      </c>
    </row>
    <row r="8" spans="1:32" x14ac:dyDescent="0.2">
      <c r="A8" s="23"/>
      <c r="B8" s="14" t="s">
        <v>30</v>
      </c>
      <c r="C8" s="15">
        <v>7</v>
      </c>
      <c r="D8" s="15">
        <v>2</v>
      </c>
      <c r="E8" s="15">
        <v>2015</v>
      </c>
      <c r="F8" s="16">
        <v>66.8</v>
      </c>
      <c r="G8" s="16">
        <v>58.8</v>
      </c>
      <c r="H8" s="16">
        <v>67.400000000000006</v>
      </c>
      <c r="I8" s="16">
        <v>59.1</v>
      </c>
      <c r="J8" s="16">
        <v>64.900000000000006</v>
      </c>
      <c r="K8" s="16">
        <v>57.3</v>
      </c>
      <c r="L8" s="16">
        <v>46.2</v>
      </c>
      <c r="M8" s="16">
        <v>48.6</v>
      </c>
      <c r="N8" s="9">
        <f t="shared" si="6"/>
        <v>66.37207718883964</v>
      </c>
      <c r="O8" s="9">
        <f t="shared" si="7"/>
        <v>59.513580701406127</v>
      </c>
      <c r="P8" s="5"/>
      <c r="Q8" s="1">
        <f t="shared" si="8"/>
        <v>4786300.9232263844</v>
      </c>
      <c r="R8" s="1">
        <f t="shared" si="9"/>
        <v>758577.57502918423</v>
      </c>
      <c r="S8" s="1">
        <f t="shared" si="4"/>
        <v>7</v>
      </c>
      <c r="T8" s="1">
        <f t="shared" si="5"/>
        <v>7</v>
      </c>
      <c r="U8" s="1">
        <f t="shared" si="10"/>
        <v>5495408.7385762529</v>
      </c>
      <c r="V8" s="1">
        <f t="shared" si="11"/>
        <v>812830.51616410096</v>
      </c>
      <c r="W8" s="1">
        <f t="shared" si="12"/>
        <v>3090295.4325135965</v>
      </c>
      <c r="X8" s="1">
        <f t="shared" si="13"/>
        <v>537031.79637025285</v>
      </c>
      <c r="Y8" s="1">
        <f t="shared" si="14"/>
        <v>41686.938347033625</v>
      </c>
      <c r="Z8" s="1">
        <f t="shared" si="15"/>
        <v>72443.596007499116</v>
      </c>
      <c r="AA8" s="1">
        <f t="shared" si="16"/>
        <v>29317116.628674343</v>
      </c>
      <c r="AB8" s="1">
        <f t="shared" si="17"/>
        <v>5094730.9573852373</v>
      </c>
      <c r="AC8" s="1">
        <f t="shared" si="18"/>
        <v>3334955.0677626878</v>
      </c>
      <c r="AD8" s="1">
        <f t="shared" si="19"/>
        <v>5795487.6805999354</v>
      </c>
      <c r="AE8" s="1">
        <f t="shared" si="20"/>
        <v>4337182.7207470182</v>
      </c>
      <c r="AF8" s="1">
        <f t="shared" si="21"/>
        <v>894042.30617160525</v>
      </c>
    </row>
    <row r="9" spans="1:32" x14ac:dyDescent="0.2">
      <c r="A9" s="23"/>
      <c r="B9" s="14" t="s">
        <v>31</v>
      </c>
      <c r="C9" s="15">
        <v>8</v>
      </c>
      <c r="D9" s="15">
        <v>2</v>
      </c>
      <c r="E9" s="15">
        <v>2015</v>
      </c>
      <c r="F9" s="16">
        <v>64.2</v>
      </c>
      <c r="G9" s="16">
        <v>56.9</v>
      </c>
      <c r="H9" s="16">
        <v>64.8</v>
      </c>
      <c r="I9" s="16">
        <v>57.2</v>
      </c>
      <c r="J9" s="16">
        <v>62.6</v>
      </c>
      <c r="K9" s="16">
        <v>49.3</v>
      </c>
      <c r="L9" s="16">
        <v>46.4</v>
      </c>
      <c r="M9" s="16">
        <v>50.9</v>
      </c>
      <c r="N9" s="9">
        <f t="shared" si="6"/>
        <v>63.98046377115277</v>
      </c>
      <c r="O9" s="9">
        <f t="shared" si="7"/>
        <v>58.621340536491644</v>
      </c>
      <c r="P9" s="5"/>
      <c r="Q9" s="1">
        <f t="shared" si="8"/>
        <v>2630267.9918953842</v>
      </c>
      <c r="R9" s="1">
        <f t="shared" si="9"/>
        <v>489778.81936844654</v>
      </c>
      <c r="S9" s="1">
        <f t="shared" si="4"/>
        <v>8</v>
      </c>
      <c r="T9" s="1">
        <f t="shared" si="5"/>
        <v>8</v>
      </c>
      <c r="U9" s="1">
        <f t="shared" si="10"/>
        <v>3019951.7204020172</v>
      </c>
      <c r="V9" s="1">
        <f t="shared" si="11"/>
        <v>524807.46024977381</v>
      </c>
      <c r="W9" s="1">
        <f t="shared" si="12"/>
        <v>1819700.8586099846</v>
      </c>
      <c r="X9" s="1">
        <f t="shared" si="13"/>
        <v>85113.803820237721</v>
      </c>
      <c r="Y9" s="1">
        <f t="shared" si="14"/>
        <v>43651.583224016598</v>
      </c>
      <c r="Z9" s="1">
        <f t="shared" si="15"/>
        <v>123026.87708123829</v>
      </c>
      <c r="AA9" s="1">
        <f t="shared" si="16"/>
        <v>17263198.120114729</v>
      </c>
      <c r="AB9" s="1">
        <f t="shared" si="17"/>
        <v>807460.44117807434</v>
      </c>
      <c r="AC9" s="1">
        <f t="shared" si="18"/>
        <v>3492126.6579213319</v>
      </c>
      <c r="AD9" s="1">
        <f t="shared" si="19"/>
        <v>9842150.1664990559</v>
      </c>
      <c r="AE9" s="1">
        <f t="shared" si="20"/>
        <v>2500612.3809692673</v>
      </c>
      <c r="AF9" s="1">
        <f t="shared" si="21"/>
        <v>728004.48295517545</v>
      </c>
    </row>
    <row r="10" spans="1:32" x14ac:dyDescent="0.2">
      <c r="A10" s="23"/>
      <c r="B10" s="14" t="s">
        <v>32</v>
      </c>
      <c r="C10" s="15">
        <v>9</v>
      </c>
      <c r="D10" s="15">
        <v>2</v>
      </c>
      <c r="E10" s="15">
        <v>2015</v>
      </c>
      <c r="F10" s="16">
        <v>60.4</v>
      </c>
      <c r="G10" s="16">
        <v>61.9</v>
      </c>
      <c r="H10" s="16">
        <v>60.8</v>
      </c>
      <c r="I10" s="16">
        <v>62.8</v>
      </c>
      <c r="J10" s="16">
        <v>58.4</v>
      </c>
      <c r="K10" s="16">
        <v>52.5</v>
      </c>
      <c r="L10" s="16">
        <v>49.5</v>
      </c>
      <c r="M10" s="16">
        <v>49.3</v>
      </c>
      <c r="N10" s="9">
        <f t="shared" ref="N10:N15" si="22">10*LOG10((1/24)*(13*U10+AA10+AC10))</f>
        <v>60.869931601525387</v>
      </c>
      <c r="O10" s="9">
        <f t="shared" ref="O10:O15" si="23">10*LOG10((1/24)*(13*V10+AB10+AD10))</f>
        <v>61.418039319178405</v>
      </c>
      <c r="P10" s="5"/>
      <c r="Q10" s="1">
        <f t="shared" si="8"/>
        <v>1096478.196143186</v>
      </c>
      <c r="R10" s="1">
        <f t="shared" si="9"/>
        <v>1548816.6189124805</v>
      </c>
      <c r="S10" s="1">
        <f t="shared" si="4"/>
        <v>9</v>
      </c>
      <c r="T10" s="1">
        <f t="shared" si="5"/>
        <v>9</v>
      </c>
      <c r="U10" s="1">
        <f t="shared" si="10"/>
        <v>1202264.4346174158</v>
      </c>
      <c r="V10" s="1">
        <f t="shared" si="11"/>
        <v>1905460.717963248</v>
      </c>
      <c r="W10" s="1">
        <f t="shared" si="12"/>
        <v>691830.97091893724</v>
      </c>
      <c r="X10" s="1">
        <f t="shared" si="13"/>
        <v>177827.94100389251</v>
      </c>
      <c r="Y10" s="1">
        <f t="shared" si="14"/>
        <v>89125.093813374609</v>
      </c>
      <c r="Z10" s="1">
        <f t="shared" si="15"/>
        <v>85113.803820237721</v>
      </c>
      <c r="AA10" s="1">
        <f t="shared" si="16"/>
        <v>6563284.8718486689</v>
      </c>
      <c r="AB10" s="1">
        <f t="shared" si="17"/>
        <v>1687023.9755710505</v>
      </c>
      <c r="AC10" s="1">
        <f t="shared" si="18"/>
        <v>7130007.5050699767</v>
      </c>
      <c r="AD10" s="1">
        <f t="shared" si="19"/>
        <v>6809104.3056190135</v>
      </c>
      <c r="AE10" s="1">
        <f t="shared" si="20"/>
        <v>1221780.4177893787</v>
      </c>
      <c r="AF10" s="1">
        <f t="shared" si="21"/>
        <v>1386129.9006130146</v>
      </c>
    </row>
    <row r="11" spans="1:32" x14ac:dyDescent="0.2">
      <c r="A11" s="23"/>
      <c r="B11" s="14" t="s">
        <v>33</v>
      </c>
      <c r="C11" s="15">
        <v>10</v>
      </c>
      <c r="D11" s="15">
        <v>2</v>
      </c>
      <c r="E11" s="15">
        <v>2015</v>
      </c>
      <c r="F11" s="16">
        <v>61.4</v>
      </c>
      <c r="G11" s="16">
        <v>54.5</v>
      </c>
      <c r="H11" s="16">
        <v>61.9</v>
      </c>
      <c r="I11" s="16">
        <v>54.3</v>
      </c>
      <c r="J11" s="16">
        <v>59.9</v>
      </c>
      <c r="K11" s="16">
        <v>52.3</v>
      </c>
      <c r="L11" s="16">
        <v>45.8</v>
      </c>
      <c r="M11" s="16">
        <v>48.9</v>
      </c>
      <c r="N11" s="9">
        <f t="shared" si="22"/>
        <v>61.309635414970629</v>
      </c>
      <c r="O11" s="9">
        <f t="shared" si="23"/>
        <v>56.736377773662838</v>
      </c>
      <c r="P11" s="5"/>
      <c r="Q11" s="1">
        <f t="shared" si="8"/>
        <v>1380384.2646028849</v>
      </c>
      <c r="R11" s="1">
        <f t="shared" si="9"/>
        <v>281838.29312644573</v>
      </c>
      <c r="S11" s="1">
        <f t="shared" si="4"/>
        <v>10</v>
      </c>
      <c r="T11" s="1">
        <f t="shared" si="5"/>
        <v>10</v>
      </c>
      <c r="U11" s="1">
        <f t="shared" si="10"/>
        <v>1548816.6189124805</v>
      </c>
      <c r="V11" s="1">
        <f t="shared" si="11"/>
        <v>269153.48039269145</v>
      </c>
      <c r="W11" s="1">
        <f t="shared" si="12"/>
        <v>977237.22095581202</v>
      </c>
      <c r="X11" s="1">
        <f t="shared" si="13"/>
        <v>169824.36524617439</v>
      </c>
      <c r="Y11" s="1">
        <f t="shared" si="14"/>
        <v>38018.939632056143</v>
      </c>
      <c r="Z11" s="1">
        <f t="shared" si="15"/>
        <v>77624.711662869129</v>
      </c>
      <c r="AA11" s="1">
        <f t="shared" si="16"/>
        <v>9270886.2975407895</v>
      </c>
      <c r="AB11" s="1">
        <f t="shared" si="17"/>
        <v>1611095.3891107584</v>
      </c>
      <c r="AC11" s="1">
        <f t="shared" si="18"/>
        <v>3041515.170564495</v>
      </c>
      <c r="AD11" s="1">
        <f t="shared" si="19"/>
        <v>6209976.9330295371</v>
      </c>
      <c r="AE11" s="1">
        <f t="shared" si="20"/>
        <v>1351959.063081983</v>
      </c>
      <c r="AF11" s="1">
        <f t="shared" si="21"/>
        <v>471669.4819685538</v>
      </c>
    </row>
    <row r="12" spans="1:32" x14ac:dyDescent="0.2">
      <c r="A12" s="23"/>
      <c r="B12" s="14" t="s">
        <v>34</v>
      </c>
      <c r="C12" s="15">
        <v>11</v>
      </c>
      <c r="D12" s="15">
        <v>2</v>
      </c>
      <c r="E12" s="15">
        <v>2015</v>
      </c>
      <c r="F12" s="16">
        <v>59.8</v>
      </c>
      <c r="G12" s="16">
        <v>55.7</v>
      </c>
      <c r="H12" s="16">
        <v>60.1</v>
      </c>
      <c r="I12" s="16">
        <v>55.5</v>
      </c>
      <c r="J12" s="16">
        <v>60.1</v>
      </c>
      <c r="K12" s="16">
        <v>53.7</v>
      </c>
      <c r="L12" s="16">
        <v>36.5</v>
      </c>
      <c r="M12" s="16">
        <v>50.1</v>
      </c>
      <c r="N12" s="9">
        <f t="shared" si="22"/>
        <v>59.884096607223221</v>
      </c>
      <c r="O12" s="9">
        <f t="shared" si="23"/>
        <v>57.965410522759171</v>
      </c>
      <c r="P12" s="5"/>
      <c r="Q12" s="1">
        <f t="shared" si="8"/>
        <v>954992.58602143568</v>
      </c>
      <c r="R12" s="1">
        <f t="shared" si="9"/>
        <v>371535.2290971732</v>
      </c>
      <c r="S12" s="1">
        <f t="shared" si="4"/>
        <v>11</v>
      </c>
      <c r="T12" s="1">
        <f t="shared" si="5"/>
        <v>11</v>
      </c>
      <c r="U12" s="1">
        <f t="shared" si="10"/>
        <v>1023292.9922807553</v>
      </c>
      <c r="V12" s="1">
        <f t="shared" si="11"/>
        <v>354813.38923357555</v>
      </c>
      <c r="W12" s="1">
        <f t="shared" si="12"/>
        <v>1023292.9922807553</v>
      </c>
      <c r="X12" s="1">
        <f t="shared" si="13"/>
        <v>234422.88153199267</v>
      </c>
      <c r="Y12" s="1">
        <f t="shared" si="14"/>
        <v>4466.8359215096343</v>
      </c>
      <c r="Z12" s="1">
        <f t="shared" si="15"/>
        <v>102329.29922807543</v>
      </c>
      <c r="AA12" s="1">
        <f t="shared" si="16"/>
        <v>9707809.707888864</v>
      </c>
      <c r="AB12" s="1">
        <f t="shared" si="17"/>
        <v>2223930.723902754</v>
      </c>
      <c r="AC12" s="1">
        <f t="shared" si="18"/>
        <v>357346.87372077111</v>
      </c>
      <c r="AD12" s="1">
        <f t="shared" si="19"/>
        <v>8186343.9382460425</v>
      </c>
      <c r="AE12" s="1">
        <f t="shared" si="20"/>
        <v>973665.22838581179</v>
      </c>
      <c r="AF12" s="1">
        <f t="shared" si="21"/>
        <v>625952.03009105427</v>
      </c>
    </row>
    <row r="13" spans="1:32" x14ac:dyDescent="0.2">
      <c r="A13" s="23"/>
      <c r="B13" s="14" t="s">
        <v>35</v>
      </c>
      <c r="C13" s="15">
        <v>12</v>
      </c>
      <c r="D13" s="15">
        <v>2</v>
      </c>
      <c r="E13" s="15">
        <v>2015</v>
      </c>
      <c r="F13" s="16">
        <v>61.2</v>
      </c>
      <c r="G13" s="16">
        <v>55.6</v>
      </c>
      <c r="H13" s="16">
        <v>61.9</v>
      </c>
      <c r="I13" s="16">
        <v>55.5</v>
      </c>
      <c r="J13" s="16">
        <v>56.3</v>
      </c>
      <c r="K13" s="16">
        <v>52.8</v>
      </c>
      <c r="L13" s="16">
        <v>50.2</v>
      </c>
      <c r="M13" s="16">
        <v>49.8</v>
      </c>
      <c r="N13" s="9">
        <f t="shared" si="22"/>
        <v>61.324535878451712</v>
      </c>
      <c r="O13" s="9">
        <f t="shared" si="23"/>
        <v>57.677800560843551</v>
      </c>
      <c r="P13" s="5"/>
      <c r="Q13" s="1">
        <f t="shared" ref="Q13:Q18" si="24">10^(F13/10)</f>
        <v>1318256.7385564097</v>
      </c>
      <c r="R13" s="1">
        <f t="shared" ref="R13:R18" si="25">10^(G13/10)</f>
        <v>363078.05477010203</v>
      </c>
      <c r="S13" s="1">
        <f t="shared" si="4"/>
        <v>12</v>
      </c>
      <c r="T13" s="1">
        <f t="shared" si="5"/>
        <v>12</v>
      </c>
      <c r="U13" s="1">
        <f t="shared" si="10"/>
        <v>1548816.6189124805</v>
      </c>
      <c r="V13" s="1">
        <f t="shared" si="11"/>
        <v>354813.38923357555</v>
      </c>
      <c r="W13" s="1">
        <f t="shared" si="12"/>
        <v>426579.51880159322</v>
      </c>
      <c r="X13" s="1">
        <f t="shared" si="13"/>
        <v>190546.0717963246</v>
      </c>
      <c r="Y13" s="1">
        <f t="shared" si="14"/>
        <v>104712.85480509014</v>
      </c>
      <c r="Z13" s="1">
        <f t="shared" si="15"/>
        <v>95499.258602143629</v>
      </c>
      <c r="AA13" s="1">
        <f t="shared" si="16"/>
        <v>4046888.6477749683</v>
      </c>
      <c r="AB13" s="1">
        <f t="shared" si="17"/>
        <v>1807678.7582230729</v>
      </c>
      <c r="AC13" s="1">
        <f t="shared" si="18"/>
        <v>8377028.3844072204</v>
      </c>
      <c r="AD13" s="1">
        <f t="shared" si="19"/>
        <v>7639940.6881714854</v>
      </c>
      <c r="AE13" s="1">
        <f t="shared" si="20"/>
        <v>1356605.5449185194</v>
      </c>
      <c r="AF13" s="1">
        <f t="shared" si="21"/>
        <v>585841.39610129467</v>
      </c>
    </row>
    <row r="14" spans="1:32" x14ac:dyDescent="0.2">
      <c r="A14" s="23"/>
      <c r="B14" s="14" t="s">
        <v>29</v>
      </c>
      <c r="C14" s="15">
        <v>13</v>
      </c>
      <c r="D14" s="15">
        <v>2</v>
      </c>
      <c r="E14" s="15">
        <v>2015</v>
      </c>
      <c r="F14" s="16">
        <v>62</v>
      </c>
      <c r="G14" s="16">
        <v>56.8</v>
      </c>
      <c r="H14" s="16">
        <v>61.6</v>
      </c>
      <c r="I14" s="16">
        <v>56.6</v>
      </c>
      <c r="J14" s="16">
        <v>60.5</v>
      </c>
      <c r="K14" s="16">
        <v>54.6</v>
      </c>
      <c r="L14" s="21">
        <v>56.7</v>
      </c>
      <c r="M14" s="16">
        <v>51.3</v>
      </c>
      <c r="N14" s="9">
        <f t="shared" si="22"/>
        <v>64.449157005820993</v>
      </c>
      <c r="O14" s="9">
        <f t="shared" si="23"/>
        <v>59.091520786895558</v>
      </c>
      <c r="P14" s="5"/>
      <c r="Q14" s="1">
        <f t="shared" si="24"/>
        <v>1584893.1924611153</v>
      </c>
      <c r="R14" s="1">
        <f t="shared" si="25"/>
        <v>478630.09232263872</v>
      </c>
      <c r="S14" s="1">
        <f t="shared" si="4"/>
        <v>13</v>
      </c>
      <c r="T14" s="1">
        <f t="shared" si="5"/>
        <v>13</v>
      </c>
      <c r="U14" s="1">
        <f t="shared" si="10"/>
        <v>1445439.7707459298</v>
      </c>
      <c r="V14" s="1">
        <f t="shared" si="11"/>
        <v>457088.18961487547</v>
      </c>
      <c r="W14" s="1">
        <f t="shared" si="12"/>
        <v>1122018.4543019643</v>
      </c>
      <c r="X14" s="1">
        <f t="shared" si="13"/>
        <v>288403.1503126609</v>
      </c>
      <c r="Y14" s="1">
        <f t="shared" si="14"/>
        <v>467735.14128719864</v>
      </c>
      <c r="Z14" s="1">
        <f t="shared" si="15"/>
        <v>134896.28825916545</v>
      </c>
      <c r="AA14" s="1">
        <f t="shared" si="16"/>
        <v>10644401.677007278</v>
      </c>
      <c r="AB14" s="1">
        <f t="shared" si="17"/>
        <v>2736032.5180677339</v>
      </c>
      <c r="AC14" s="1">
        <f t="shared" si="18"/>
        <v>37418811.30297593</v>
      </c>
      <c r="AD14" s="1">
        <f t="shared" si="19"/>
        <v>10791703.060733249</v>
      </c>
      <c r="AE14" s="1">
        <f t="shared" si="20"/>
        <v>2785580.4166533458</v>
      </c>
      <c r="AF14" s="1">
        <f t="shared" si="21"/>
        <v>811245.08515809884</v>
      </c>
    </row>
    <row r="15" spans="1:32" x14ac:dyDescent="0.2">
      <c r="A15" s="23"/>
      <c r="B15" s="14" t="s">
        <v>30</v>
      </c>
      <c r="C15" s="15">
        <v>14</v>
      </c>
      <c r="D15" s="15">
        <v>2</v>
      </c>
      <c r="E15" s="15">
        <v>2015</v>
      </c>
      <c r="F15" s="16">
        <v>66.8</v>
      </c>
      <c r="G15" s="16">
        <v>59.3</v>
      </c>
      <c r="H15" s="16">
        <v>67.599999999999994</v>
      </c>
      <c r="I15" s="16">
        <v>60</v>
      </c>
      <c r="J15" s="16">
        <v>63.8</v>
      </c>
      <c r="K15" s="16">
        <v>55.5</v>
      </c>
      <c r="L15" s="16">
        <v>41.5</v>
      </c>
      <c r="M15" s="16">
        <v>47.3</v>
      </c>
      <c r="N15" s="9">
        <f t="shared" si="22"/>
        <v>66.140819257137068</v>
      </c>
      <c r="O15" s="9">
        <f t="shared" si="23"/>
        <v>59.349676257433146</v>
      </c>
      <c r="P15" s="5"/>
      <c r="Q15" s="1">
        <f t="shared" si="24"/>
        <v>4786300.9232263844</v>
      </c>
      <c r="R15" s="1">
        <f t="shared" si="25"/>
        <v>851138.03820237669</v>
      </c>
      <c r="S15" s="1">
        <f t="shared" si="4"/>
        <v>14</v>
      </c>
      <c r="T15" s="1">
        <f t="shared" si="5"/>
        <v>14</v>
      </c>
      <c r="U15" s="1">
        <f t="shared" si="10"/>
        <v>5754399.373371576</v>
      </c>
      <c r="V15" s="1">
        <f t="shared" si="11"/>
        <v>1000000</v>
      </c>
      <c r="W15" s="1">
        <f t="shared" si="12"/>
        <v>2398832.9190194933</v>
      </c>
      <c r="X15" s="1">
        <f t="shared" si="13"/>
        <v>354813.38923357555</v>
      </c>
      <c r="Y15" s="1">
        <f t="shared" si="14"/>
        <v>14125.375446227561</v>
      </c>
      <c r="Z15" s="1">
        <f t="shared" si="15"/>
        <v>53703.179637025234</v>
      </c>
      <c r="AA15" s="1">
        <f t="shared" si="16"/>
        <v>22757327.250875555</v>
      </c>
      <c r="AB15" s="1">
        <f t="shared" si="17"/>
        <v>3366055.3629058925</v>
      </c>
      <c r="AC15" s="1">
        <f t="shared" si="18"/>
        <v>1130030.0356982062</v>
      </c>
      <c r="AD15" s="1">
        <f t="shared" si="19"/>
        <v>4296254.3709620228</v>
      </c>
      <c r="AE15" s="1">
        <f t="shared" si="20"/>
        <v>4112272.8808501819</v>
      </c>
      <c r="AF15" s="1">
        <f t="shared" si="21"/>
        <v>860929.57224449713</v>
      </c>
    </row>
    <row r="16" spans="1:32" x14ac:dyDescent="0.2">
      <c r="A16" s="23"/>
      <c r="B16" s="14" t="s">
        <v>31</v>
      </c>
      <c r="C16" s="15">
        <v>15</v>
      </c>
      <c r="D16" s="15">
        <v>2</v>
      </c>
      <c r="E16" s="15">
        <v>2015</v>
      </c>
      <c r="F16" s="16">
        <v>64</v>
      </c>
      <c r="G16" s="16">
        <v>56.7</v>
      </c>
      <c r="H16" s="16">
        <v>64.7</v>
      </c>
      <c r="I16" s="16">
        <v>57.1</v>
      </c>
      <c r="J16" s="16">
        <v>61.8</v>
      </c>
      <c r="K16" s="16">
        <v>52.7</v>
      </c>
      <c r="L16" s="16">
        <v>30.5</v>
      </c>
      <c r="M16" s="16">
        <v>49.1</v>
      </c>
      <c r="N16" s="9">
        <f t="shared" ref="N16:O18" si="26">10*LOG10((1/24)*(13*U16+AA16+AC16))</f>
        <v>63.425409786392457</v>
      </c>
      <c r="O16" s="9">
        <f t="shared" si="26"/>
        <v>57.940339113626393</v>
      </c>
      <c r="P16" s="5"/>
      <c r="Q16" s="1">
        <f t="shared" si="24"/>
        <v>2511886.431509587</v>
      </c>
      <c r="R16" s="1">
        <f t="shared" si="25"/>
        <v>467735.14128719864</v>
      </c>
      <c r="S16" s="1">
        <f t="shared" si="4"/>
        <v>15</v>
      </c>
      <c r="T16" s="1">
        <f t="shared" si="5"/>
        <v>15</v>
      </c>
      <c r="U16" s="1">
        <f t="shared" si="10"/>
        <v>2951209.2266663918</v>
      </c>
      <c r="V16" s="1">
        <f t="shared" si="11"/>
        <v>512861.38399136515</v>
      </c>
      <c r="W16" s="1">
        <f t="shared" si="12"/>
        <v>1513561.2484362102</v>
      </c>
      <c r="X16" s="1">
        <f t="shared" si="13"/>
        <v>186208.71366628728</v>
      </c>
      <c r="Y16" s="1">
        <f t="shared" si="14"/>
        <v>1122.0184543019636</v>
      </c>
      <c r="Z16" s="1">
        <f t="shared" si="15"/>
        <v>81283.051616410012</v>
      </c>
      <c r="AA16" s="1">
        <f t="shared" si="16"/>
        <v>14358902.769679153</v>
      </c>
      <c r="AB16" s="1">
        <f t="shared" si="17"/>
        <v>1766530.9660667698</v>
      </c>
      <c r="AC16" s="1">
        <f t="shared" si="18"/>
        <v>89761.476344157112</v>
      </c>
      <c r="AD16" s="1">
        <f t="shared" si="19"/>
        <v>6502644.1293128077</v>
      </c>
      <c r="AE16" s="1">
        <f t="shared" si="20"/>
        <v>2200599.3413619385</v>
      </c>
      <c r="AF16" s="1">
        <f t="shared" si="21"/>
        <v>622348.87863613968</v>
      </c>
    </row>
    <row r="17" spans="1:32" x14ac:dyDescent="0.2">
      <c r="A17" s="23"/>
      <c r="B17" s="14" t="s">
        <v>32</v>
      </c>
      <c r="C17" s="15">
        <v>16</v>
      </c>
      <c r="D17" s="15">
        <v>2</v>
      </c>
      <c r="E17" s="15">
        <v>2015</v>
      </c>
      <c r="F17" s="16">
        <v>60.6</v>
      </c>
      <c r="G17" s="16">
        <v>56</v>
      </c>
      <c r="H17" s="16">
        <v>60.9</v>
      </c>
      <c r="I17" s="16">
        <v>55.9</v>
      </c>
      <c r="J17" s="16">
        <v>60.3</v>
      </c>
      <c r="K17" s="16">
        <v>54.4</v>
      </c>
      <c r="L17" s="16">
        <v>46.8</v>
      </c>
      <c r="M17" s="16">
        <v>49.2</v>
      </c>
      <c r="N17" s="9">
        <f t="shared" si="26"/>
        <v>60.967342248770883</v>
      </c>
      <c r="O17" s="9">
        <f t="shared" si="26"/>
        <v>57.758708926971202</v>
      </c>
      <c r="P17" s="5"/>
      <c r="Q17" s="1">
        <f t="shared" si="24"/>
        <v>1148153.6214968855</v>
      </c>
      <c r="R17" s="1">
        <f t="shared" si="25"/>
        <v>398107.17055349716</v>
      </c>
      <c r="S17" s="1">
        <f t="shared" si="4"/>
        <v>16</v>
      </c>
      <c r="T17" s="1">
        <f t="shared" si="5"/>
        <v>16</v>
      </c>
      <c r="U17" s="1">
        <f t="shared" si="10"/>
        <v>1230268.770812382</v>
      </c>
      <c r="V17" s="1">
        <f t="shared" si="11"/>
        <v>389045.14499428123</v>
      </c>
      <c r="W17" s="1">
        <f t="shared" si="12"/>
        <v>1071519.3052376057</v>
      </c>
      <c r="X17" s="1">
        <f t="shared" si="13"/>
        <v>275422.87033381651</v>
      </c>
      <c r="Y17" s="1">
        <f t="shared" si="14"/>
        <v>47863.009232263823</v>
      </c>
      <c r="Z17" s="1">
        <f t="shared" si="15"/>
        <v>83176.377110267174</v>
      </c>
      <c r="AA17" s="1">
        <f t="shared" si="16"/>
        <v>10165324.684176074</v>
      </c>
      <c r="AB17" s="1">
        <f t="shared" si="17"/>
        <v>2612890.7698682426</v>
      </c>
      <c r="AC17" s="1">
        <f t="shared" si="18"/>
        <v>3829040.7385811098</v>
      </c>
      <c r="AD17" s="1">
        <f t="shared" si="19"/>
        <v>6654110.1688213702</v>
      </c>
      <c r="AE17" s="1">
        <f t="shared" si="20"/>
        <v>1249494.14347159</v>
      </c>
      <c r="AF17" s="1">
        <f t="shared" si="21"/>
        <v>596857.82598396973</v>
      </c>
    </row>
    <row r="18" spans="1:32" x14ac:dyDescent="0.2">
      <c r="A18" s="23"/>
      <c r="B18" s="14" t="s">
        <v>33</v>
      </c>
      <c r="C18" s="15">
        <v>17</v>
      </c>
      <c r="D18" s="15">
        <v>2</v>
      </c>
      <c r="E18" s="15">
        <v>2015</v>
      </c>
      <c r="F18" s="16">
        <v>58.5</v>
      </c>
      <c r="G18" s="16">
        <v>54.6</v>
      </c>
      <c r="H18" s="16">
        <v>59.1</v>
      </c>
      <c r="I18" s="16">
        <v>54.5</v>
      </c>
      <c r="J18" s="16">
        <v>54.1</v>
      </c>
      <c r="K18" s="16">
        <v>51.5</v>
      </c>
      <c r="L18" s="16">
        <v>49.2</v>
      </c>
      <c r="M18" s="16">
        <v>49.2</v>
      </c>
      <c r="N18" s="9">
        <f t="shared" si="26"/>
        <v>59.133589826879984</v>
      </c>
      <c r="O18" s="9">
        <f t="shared" si="26"/>
        <v>56.86414998095519</v>
      </c>
      <c r="P18" s="5"/>
      <c r="Q18" s="1">
        <f t="shared" si="24"/>
        <v>707945.78438413853</v>
      </c>
      <c r="R18" s="1">
        <f t="shared" si="25"/>
        <v>288403.1503126609</v>
      </c>
      <c r="S18" s="1">
        <f t="shared" si="4"/>
        <v>17</v>
      </c>
      <c r="T18" s="1">
        <f t="shared" si="5"/>
        <v>17</v>
      </c>
      <c r="U18" s="1">
        <f t="shared" si="10"/>
        <v>812830.51616410096</v>
      </c>
      <c r="V18" s="1">
        <f t="shared" si="11"/>
        <v>281838.29312644573</v>
      </c>
      <c r="W18" s="1">
        <f t="shared" si="12"/>
        <v>257039.57827688678</v>
      </c>
      <c r="X18" s="1">
        <f t="shared" si="13"/>
        <v>141253.75446227577</v>
      </c>
      <c r="Y18" s="1">
        <f t="shared" si="14"/>
        <v>83176.377110267174</v>
      </c>
      <c r="Z18" s="1">
        <f t="shared" si="15"/>
        <v>83176.377110267174</v>
      </c>
      <c r="AA18" s="1">
        <f t="shared" si="16"/>
        <v>2438491.5484923031</v>
      </c>
      <c r="AB18" s="1">
        <f t="shared" si="17"/>
        <v>1340050.7764528934</v>
      </c>
      <c r="AC18" s="1">
        <f t="shared" si="18"/>
        <v>6654110.1688213702</v>
      </c>
      <c r="AD18" s="1">
        <f t="shared" si="19"/>
        <v>6654110.1688213702</v>
      </c>
      <c r="AE18" s="1">
        <f t="shared" si="20"/>
        <v>819141.6011436251</v>
      </c>
      <c r="AF18" s="1">
        <f t="shared" si="21"/>
        <v>485752.44816325261</v>
      </c>
    </row>
    <row r="19" spans="1:32" x14ac:dyDescent="0.2">
      <c r="A19" s="23"/>
      <c r="B19" s="14" t="s">
        <v>34</v>
      </c>
      <c r="C19" s="15">
        <v>18</v>
      </c>
      <c r="D19" s="15">
        <v>2</v>
      </c>
      <c r="E19" s="15">
        <v>2015</v>
      </c>
      <c r="F19" s="16" t="s">
        <v>36</v>
      </c>
      <c r="G19" s="16" t="s">
        <v>36</v>
      </c>
      <c r="H19" s="16" t="s">
        <v>36</v>
      </c>
      <c r="I19" s="16" t="s">
        <v>36</v>
      </c>
      <c r="J19" s="16" t="s">
        <v>36</v>
      </c>
      <c r="K19" s="16" t="s">
        <v>36</v>
      </c>
      <c r="L19" s="16" t="s">
        <v>36</v>
      </c>
      <c r="M19" s="16" t="s">
        <v>36</v>
      </c>
      <c r="N19" s="9" t="s">
        <v>36</v>
      </c>
      <c r="O19" s="9" t="s">
        <v>36</v>
      </c>
      <c r="P19" s="5"/>
      <c r="Q19" s="16" t="s">
        <v>36</v>
      </c>
      <c r="R19" s="16" t="s">
        <v>36</v>
      </c>
      <c r="S19" s="16" t="s">
        <v>36</v>
      </c>
      <c r="T19" s="16" t="s">
        <v>36</v>
      </c>
      <c r="U19" s="16" t="s">
        <v>36</v>
      </c>
      <c r="V19" s="16" t="s">
        <v>36</v>
      </c>
      <c r="W19" s="16" t="s">
        <v>36</v>
      </c>
      <c r="X19" s="16" t="s">
        <v>36</v>
      </c>
      <c r="Y19" s="9" t="s">
        <v>36</v>
      </c>
      <c r="Z19" s="9" t="s">
        <v>36</v>
      </c>
      <c r="AA19" s="16" t="s">
        <v>36</v>
      </c>
      <c r="AB19" s="16" t="s">
        <v>36</v>
      </c>
      <c r="AC19" s="16" t="s">
        <v>36</v>
      </c>
      <c r="AD19" s="16" t="s">
        <v>36</v>
      </c>
      <c r="AE19" s="16" t="s">
        <v>36</v>
      </c>
      <c r="AF19" s="16" t="s">
        <v>36</v>
      </c>
    </row>
    <row r="20" spans="1:32" x14ac:dyDescent="0.2">
      <c r="A20" s="23"/>
      <c r="B20" s="14" t="s">
        <v>35</v>
      </c>
      <c r="C20" s="15">
        <v>19</v>
      </c>
      <c r="D20" s="15">
        <v>2</v>
      </c>
      <c r="E20" s="15">
        <v>2015</v>
      </c>
      <c r="F20" s="16" t="s">
        <v>36</v>
      </c>
      <c r="G20" s="16" t="s">
        <v>36</v>
      </c>
      <c r="H20" s="16" t="s">
        <v>36</v>
      </c>
      <c r="I20" s="16" t="s">
        <v>36</v>
      </c>
      <c r="J20" s="16" t="s">
        <v>36</v>
      </c>
      <c r="K20" s="16" t="s">
        <v>36</v>
      </c>
      <c r="L20" s="16" t="s">
        <v>36</v>
      </c>
      <c r="M20" s="16" t="s">
        <v>36</v>
      </c>
      <c r="N20" s="9" t="s">
        <v>36</v>
      </c>
      <c r="O20" s="9" t="s">
        <v>36</v>
      </c>
      <c r="P20" s="5"/>
      <c r="Q20" s="16" t="s">
        <v>36</v>
      </c>
      <c r="R20" s="16" t="s">
        <v>36</v>
      </c>
      <c r="S20" s="16" t="s">
        <v>36</v>
      </c>
      <c r="T20" s="16" t="s">
        <v>36</v>
      </c>
      <c r="U20" s="16" t="s">
        <v>36</v>
      </c>
      <c r="V20" s="16" t="s">
        <v>36</v>
      </c>
      <c r="W20" s="16" t="s">
        <v>36</v>
      </c>
      <c r="X20" s="16" t="s">
        <v>36</v>
      </c>
      <c r="Y20" s="9" t="s">
        <v>36</v>
      </c>
      <c r="Z20" s="9" t="s">
        <v>36</v>
      </c>
      <c r="AA20" s="16" t="s">
        <v>36</v>
      </c>
      <c r="AB20" s="16" t="s">
        <v>36</v>
      </c>
      <c r="AC20" s="16" t="s">
        <v>36</v>
      </c>
      <c r="AD20" s="16" t="s">
        <v>36</v>
      </c>
      <c r="AE20" s="16" t="s">
        <v>36</v>
      </c>
      <c r="AF20" s="16" t="s">
        <v>36</v>
      </c>
    </row>
    <row r="21" spans="1:32" x14ac:dyDescent="0.2">
      <c r="A21" s="23"/>
      <c r="B21" s="14" t="s">
        <v>29</v>
      </c>
      <c r="C21" s="15">
        <v>20</v>
      </c>
      <c r="D21" s="15">
        <v>2</v>
      </c>
      <c r="E21" s="15">
        <v>2015</v>
      </c>
      <c r="F21" s="16" t="s">
        <v>36</v>
      </c>
      <c r="G21" s="16" t="s">
        <v>36</v>
      </c>
      <c r="H21" s="16" t="s">
        <v>36</v>
      </c>
      <c r="I21" s="16" t="s">
        <v>36</v>
      </c>
      <c r="J21" s="16" t="s">
        <v>36</v>
      </c>
      <c r="K21" s="16" t="s">
        <v>36</v>
      </c>
      <c r="L21" s="16" t="s">
        <v>36</v>
      </c>
      <c r="M21" s="16" t="s">
        <v>36</v>
      </c>
      <c r="N21" s="9" t="s">
        <v>36</v>
      </c>
      <c r="O21" s="9" t="s">
        <v>36</v>
      </c>
      <c r="P21" s="5"/>
      <c r="Q21" s="16" t="s">
        <v>36</v>
      </c>
      <c r="R21" s="16" t="s">
        <v>36</v>
      </c>
      <c r="S21" s="16" t="s">
        <v>36</v>
      </c>
      <c r="T21" s="16" t="s">
        <v>36</v>
      </c>
      <c r="U21" s="16" t="s">
        <v>36</v>
      </c>
      <c r="V21" s="16" t="s">
        <v>36</v>
      </c>
      <c r="W21" s="16" t="s">
        <v>36</v>
      </c>
      <c r="X21" s="16" t="s">
        <v>36</v>
      </c>
      <c r="Y21" s="9" t="s">
        <v>36</v>
      </c>
      <c r="Z21" s="9" t="s">
        <v>36</v>
      </c>
      <c r="AA21" s="16" t="s">
        <v>36</v>
      </c>
      <c r="AB21" s="16" t="s">
        <v>36</v>
      </c>
      <c r="AC21" s="16" t="s">
        <v>36</v>
      </c>
      <c r="AD21" s="16" t="s">
        <v>36</v>
      </c>
      <c r="AE21" s="16" t="s">
        <v>36</v>
      </c>
      <c r="AF21" s="16" t="s">
        <v>36</v>
      </c>
    </row>
    <row r="22" spans="1:32" x14ac:dyDescent="0.2">
      <c r="A22" s="23"/>
      <c r="B22" s="14" t="s">
        <v>30</v>
      </c>
      <c r="C22" s="15">
        <v>21</v>
      </c>
      <c r="D22" s="15">
        <v>2</v>
      </c>
      <c r="E22" s="15">
        <v>2015</v>
      </c>
      <c r="F22" s="16" t="s">
        <v>36</v>
      </c>
      <c r="G22" s="16" t="s">
        <v>36</v>
      </c>
      <c r="H22" s="16" t="s">
        <v>36</v>
      </c>
      <c r="I22" s="16" t="s">
        <v>36</v>
      </c>
      <c r="J22" s="16" t="s">
        <v>36</v>
      </c>
      <c r="K22" s="16" t="s">
        <v>36</v>
      </c>
      <c r="L22" s="16" t="s">
        <v>36</v>
      </c>
      <c r="M22" s="16" t="s">
        <v>36</v>
      </c>
      <c r="N22" s="9" t="s">
        <v>36</v>
      </c>
      <c r="O22" s="9" t="s">
        <v>36</v>
      </c>
      <c r="P22" s="5"/>
      <c r="Q22" s="16" t="s">
        <v>36</v>
      </c>
      <c r="R22" s="16" t="s">
        <v>36</v>
      </c>
      <c r="S22" s="16" t="s">
        <v>36</v>
      </c>
      <c r="T22" s="16" t="s">
        <v>36</v>
      </c>
      <c r="U22" s="16" t="s">
        <v>36</v>
      </c>
      <c r="V22" s="16" t="s">
        <v>36</v>
      </c>
      <c r="W22" s="16" t="s">
        <v>36</v>
      </c>
      <c r="X22" s="16" t="s">
        <v>36</v>
      </c>
      <c r="Y22" s="9" t="s">
        <v>36</v>
      </c>
      <c r="Z22" s="9" t="s">
        <v>36</v>
      </c>
      <c r="AA22" s="16" t="s">
        <v>36</v>
      </c>
      <c r="AB22" s="16" t="s">
        <v>36</v>
      </c>
      <c r="AC22" s="16" t="s">
        <v>36</v>
      </c>
      <c r="AD22" s="16" t="s">
        <v>36</v>
      </c>
      <c r="AE22" s="16" t="s">
        <v>36</v>
      </c>
      <c r="AF22" s="16" t="s">
        <v>36</v>
      </c>
    </row>
    <row r="23" spans="1:32" x14ac:dyDescent="0.2">
      <c r="A23" s="23"/>
      <c r="B23" s="14" t="s">
        <v>31</v>
      </c>
      <c r="C23" s="15">
        <v>22</v>
      </c>
      <c r="D23" s="15">
        <v>2</v>
      </c>
      <c r="E23" s="15">
        <v>2015</v>
      </c>
      <c r="F23" s="16" t="s">
        <v>36</v>
      </c>
      <c r="G23" s="16" t="s">
        <v>36</v>
      </c>
      <c r="H23" s="16" t="s">
        <v>36</v>
      </c>
      <c r="I23" s="16" t="s">
        <v>36</v>
      </c>
      <c r="J23" s="16" t="s">
        <v>36</v>
      </c>
      <c r="K23" s="16" t="s">
        <v>36</v>
      </c>
      <c r="L23" s="16" t="s">
        <v>36</v>
      </c>
      <c r="M23" s="16" t="s">
        <v>36</v>
      </c>
      <c r="N23" s="9" t="s">
        <v>36</v>
      </c>
      <c r="O23" s="9" t="s">
        <v>36</v>
      </c>
      <c r="P23" s="5"/>
      <c r="Q23" s="16" t="s">
        <v>36</v>
      </c>
      <c r="R23" s="16" t="s">
        <v>36</v>
      </c>
      <c r="S23" s="16" t="s">
        <v>36</v>
      </c>
      <c r="T23" s="16" t="s">
        <v>36</v>
      </c>
      <c r="U23" s="16" t="s">
        <v>36</v>
      </c>
      <c r="V23" s="16" t="s">
        <v>36</v>
      </c>
      <c r="W23" s="16" t="s">
        <v>36</v>
      </c>
      <c r="X23" s="16" t="s">
        <v>36</v>
      </c>
      <c r="Y23" s="9" t="s">
        <v>36</v>
      </c>
      <c r="Z23" s="9" t="s">
        <v>36</v>
      </c>
      <c r="AA23" s="16" t="s">
        <v>36</v>
      </c>
      <c r="AB23" s="16" t="s">
        <v>36</v>
      </c>
      <c r="AC23" s="16" t="s">
        <v>36</v>
      </c>
      <c r="AD23" s="16" t="s">
        <v>36</v>
      </c>
      <c r="AE23" s="16" t="s">
        <v>36</v>
      </c>
      <c r="AF23" s="16" t="s">
        <v>36</v>
      </c>
    </row>
    <row r="24" spans="1:32" x14ac:dyDescent="0.2">
      <c r="A24" s="23"/>
      <c r="B24" s="14" t="s">
        <v>32</v>
      </c>
      <c r="C24" s="15">
        <v>23</v>
      </c>
      <c r="D24" s="15">
        <v>2</v>
      </c>
      <c r="E24" s="15">
        <v>2015</v>
      </c>
      <c r="F24" s="16" t="s">
        <v>36</v>
      </c>
      <c r="G24" s="16" t="s">
        <v>36</v>
      </c>
      <c r="H24" s="16" t="s">
        <v>36</v>
      </c>
      <c r="I24" s="16" t="s">
        <v>36</v>
      </c>
      <c r="J24" s="16" t="s">
        <v>36</v>
      </c>
      <c r="K24" s="16" t="s">
        <v>36</v>
      </c>
      <c r="L24" s="16" t="s">
        <v>36</v>
      </c>
      <c r="M24" s="16" t="s">
        <v>36</v>
      </c>
      <c r="N24" s="9" t="s">
        <v>36</v>
      </c>
      <c r="O24" s="9" t="s">
        <v>36</v>
      </c>
      <c r="P24" s="5"/>
      <c r="Q24" s="16" t="s">
        <v>36</v>
      </c>
      <c r="R24" s="16" t="s">
        <v>36</v>
      </c>
      <c r="S24" s="16" t="s">
        <v>36</v>
      </c>
      <c r="T24" s="16" t="s">
        <v>36</v>
      </c>
      <c r="U24" s="16" t="s">
        <v>36</v>
      </c>
      <c r="V24" s="16" t="s">
        <v>36</v>
      </c>
      <c r="W24" s="16" t="s">
        <v>36</v>
      </c>
      <c r="X24" s="16" t="s">
        <v>36</v>
      </c>
      <c r="Y24" s="9" t="s">
        <v>36</v>
      </c>
      <c r="Z24" s="9" t="s">
        <v>36</v>
      </c>
      <c r="AA24" s="16" t="s">
        <v>36</v>
      </c>
      <c r="AB24" s="16" t="s">
        <v>36</v>
      </c>
      <c r="AC24" s="16" t="s">
        <v>36</v>
      </c>
      <c r="AD24" s="16" t="s">
        <v>36</v>
      </c>
      <c r="AE24" s="16" t="s">
        <v>36</v>
      </c>
      <c r="AF24" s="16" t="s">
        <v>36</v>
      </c>
    </row>
    <row r="25" spans="1:32" x14ac:dyDescent="0.2">
      <c r="A25" s="23"/>
      <c r="B25" s="14" t="s">
        <v>33</v>
      </c>
      <c r="C25" s="15">
        <v>24</v>
      </c>
      <c r="D25" s="15">
        <v>2</v>
      </c>
      <c r="E25" s="15">
        <v>2015</v>
      </c>
      <c r="F25" s="16">
        <v>61.9</v>
      </c>
      <c r="G25" s="16">
        <v>56.1</v>
      </c>
      <c r="H25" s="16">
        <v>62.7</v>
      </c>
      <c r="I25" s="16">
        <v>56.3</v>
      </c>
      <c r="J25" s="16">
        <v>57.8</v>
      </c>
      <c r="K25" s="16">
        <v>51.4</v>
      </c>
      <c r="L25" s="16">
        <v>47.7</v>
      </c>
      <c r="M25" s="16">
        <v>49.5</v>
      </c>
      <c r="N25" s="9">
        <f t="shared" ref="N25:O29" si="27">10*LOG10((1/24)*(13*U25+AA25+AC25))</f>
        <v>61.592947235008182</v>
      </c>
      <c r="O25" s="9">
        <f t="shared" si="27"/>
        <v>57.654539849392734</v>
      </c>
      <c r="P25" s="5"/>
      <c r="Q25" s="1">
        <f t="shared" ref="Q25:R29" si="28">10^(F25/10)</f>
        <v>1548816.6189124805</v>
      </c>
      <c r="R25" s="1">
        <f t="shared" si="28"/>
        <v>407380.27780411334</v>
      </c>
      <c r="S25" s="1">
        <v>18</v>
      </c>
      <c r="T25" s="1">
        <v>18</v>
      </c>
      <c r="U25" s="1">
        <f t="shared" ref="U25:X29" si="29">10^(H25/10)</f>
        <v>1862087.1366628716</v>
      </c>
      <c r="V25" s="1">
        <f t="shared" si="29"/>
        <v>426579.51880159322</v>
      </c>
      <c r="W25" s="1">
        <f t="shared" si="29"/>
        <v>602559.58607435762</v>
      </c>
      <c r="X25" s="1">
        <f t="shared" si="29"/>
        <v>138038.42646028858</v>
      </c>
      <c r="Y25" s="1">
        <f t="shared" ref="Y25:Z29" si="30">10^(L25/10)</f>
        <v>58884.365535559038</v>
      </c>
      <c r="Z25" s="1">
        <f t="shared" si="30"/>
        <v>89125.093813374609</v>
      </c>
      <c r="AA25" s="1">
        <f t="shared" ref="AA25:AB29" si="31">3*10^((J25+5)/10)</f>
        <v>5716382.1538897436</v>
      </c>
      <c r="AB25" s="1">
        <f t="shared" si="31"/>
        <v>1309547.4967204994</v>
      </c>
      <c r="AC25" s="1">
        <f t="shared" ref="AC25:AD29" si="32">8*10^((L25+10)/10)</f>
        <v>4710749.2428447194</v>
      </c>
      <c r="AD25" s="1">
        <f t="shared" si="32"/>
        <v>7130007.5050699767</v>
      </c>
      <c r="AE25" s="1">
        <f t="shared" ref="AE25:AF29" si="33">10^(N25/10)</f>
        <v>1443094.3405563289</v>
      </c>
      <c r="AF25" s="1">
        <f t="shared" si="33"/>
        <v>582712.03109213279</v>
      </c>
    </row>
    <row r="26" spans="1:32" x14ac:dyDescent="0.2">
      <c r="A26" s="23"/>
      <c r="B26" s="14" t="s">
        <v>34</v>
      </c>
      <c r="C26" s="15">
        <v>25</v>
      </c>
      <c r="D26" s="15">
        <v>2</v>
      </c>
      <c r="E26" s="15">
        <v>2015</v>
      </c>
      <c r="F26" s="16">
        <v>62.7</v>
      </c>
      <c r="G26" s="16">
        <v>57.5</v>
      </c>
      <c r="H26" s="16">
        <v>62.9</v>
      </c>
      <c r="I26" s="16">
        <v>57.9</v>
      </c>
      <c r="J26" s="16">
        <v>62.1</v>
      </c>
      <c r="K26" s="16">
        <v>54.5</v>
      </c>
      <c r="L26" s="16">
        <v>51.9</v>
      </c>
      <c r="M26" s="16">
        <v>49</v>
      </c>
      <c r="N26" s="9">
        <f t="shared" si="27"/>
        <v>63.450824224838129</v>
      </c>
      <c r="O26" s="9">
        <f t="shared" si="27"/>
        <v>58.513631813900318</v>
      </c>
      <c r="P26" s="5"/>
      <c r="Q26" s="1">
        <f t="shared" si="28"/>
        <v>1862087.1366628716</v>
      </c>
      <c r="R26" s="1">
        <f t="shared" si="28"/>
        <v>562341.32519035018</v>
      </c>
      <c r="S26" s="1">
        <f t="shared" ref="S26:T29" si="34">IF(F26&gt;0,1+S25,0+S25)</f>
        <v>19</v>
      </c>
      <c r="T26" s="1">
        <f t="shared" si="34"/>
        <v>19</v>
      </c>
      <c r="U26" s="1">
        <f t="shared" si="29"/>
        <v>1949844.5997580495</v>
      </c>
      <c r="V26" s="1">
        <f t="shared" si="29"/>
        <v>616595.00186148309</v>
      </c>
      <c r="W26" s="1">
        <f t="shared" si="29"/>
        <v>1621810.0973589318</v>
      </c>
      <c r="X26" s="1">
        <f t="shared" si="29"/>
        <v>281838.29312644573</v>
      </c>
      <c r="Y26" s="1">
        <f t="shared" si="30"/>
        <v>154881.66189124816</v>
      </c>
      <c r="Z26" s="1">
        <f t="shared" si="30"/>
        <v>79432.823472428237</v>
      </c>
      <c r="AA26" s="1">
        <f t="shared" si="31"/>
        <v>15385841.519740943</v>
      </c>
      <c r="AB26" s="1">
        <f t="shared" si="31"/>
        <v>2673752.814401241</v>
      </c>
      <c r="AC26" s="1">
        <f t="shared" si="32"/>
        <v>12390532.951299844</v>
      </c>
      <c r="AD26" s="1">
        <f t="shared" si="32"/>
        <v>6354625.8777942667</v>
      </c>
      <c r="AE26" s="1">
        <f t="shared" si="33"/>
        <v>2213514.7611623118</v>
      </c>
      <c r="AF26" s="1">
        <f t="shared" si="33"/>
        <v>710171.40484978294</v>
      </c>
    </row>
    <row r="27" spans="1:32" x14ac:dyDescent="0.2">
      <c r="A27" s="23"/>
      <c r="B27" s="14" t="s">
        <v>35</v>
      </c>
      <c r="C27" s="15">
        <v>26</v>
      </c>
      <c r="D27" s="15">
        <v>2</v>
      </c>
      <c r="E27" s="15">
        <v>2015</v>
      </c>
      <c r="F27" s="16">
        <v>62.2</v>
      </c>
      <c r="G27" s="16">
        <v>56.6</v>
      </c>
      <c r="H27" s="16">
        <v>62.7</v>
      </c>
      <c r="I27" s="16">
        <v>56.8</v>
      </c>
      <c r="J27" s="16">
        <v>59.5</v>
      </c>
      <c r="K27" s="16">
        <v>53.6</v>
      </c>
      <c r="L27" s="16">
        <v>50.2</v>
      </c>
      <c r="M27" s="16">
        <v>49.6</v>
      </c>
      <c r="N27" s="9">
        <f t="shared" si="27"/>
        <v>62.329888081179263</v>
      </c>
      <c r="O27" s="9">
        <f t="shared" si="27"/>
        <v>58.154555939933886</v>
      </c>
      <c r="P27" s="5"/>
      <c r="Q27" s="1">
        <f t="shared" si="28"/>
        <v>1659586.9074375653</v>
      </c>
      <c r="R27" s="1">
        <f t="shared" si="28"/>
        <v>457088.18961487547</v>
      </c>
      <c r="S27" s="1">
        <f t="shared" si="34"/>
        <v>20</v>
      </c>
      <c r="T27" s="1">
        <f t="shared" si="34"/>
        <v>20</v>
      </c>
      <c r="U27" s="1">
        <f t="shared" si="29"/>
        <v>1862087.1366628716</v>
      </c>
      <c r="V27" s="1">
        <f t="shared" si="29"/>
        <v>478630.09232263872</v>
      </c>
      <c r="W27" s="1">
        <f t="shared" si="29"/>
        <v>891250.93813374708</v>
      </c>
      <c r="X27" s="1">
        <f t="shared" si="29"/>
        <v>229086.76527677779</v>
      </c>
      <c r="Y27" s="1">
        <f t="shared" si="30"/>
        <v>104712.85480509014</v>
      </c>
      <c r="Z27" s="1">
        <f t="shared" si="30"/>
        <v>91201.083935591028</v>
      </c>
      <c r="AA27" s="1">
        <f t="shared" si="31"/>
        <v>8455148.7937933821</v>
      </c>
      <c r="AB27" s="1">
        <f t="shared" si="31"/>
        <v>2173307.8802249758</v>
      </c>
      <c r="AC27" s="1">
        <f t="shared" si="32"/>
        <v>8377028.3844072204</v>
      </c>
      <c r="AD27" s="1">
        <f t="shared" si="32"/>
        <v>7296086.71484729</v>
      </c>
      <c r="AE27" s="1">
        <f t="shared" si="33"/>
        <v>1709971.2481174134</v>
      </c>
      <c r="AF27" s="1">
        <f t="shared" si="33"/>
        <v>653816.07480277447</v>
      </c>
    </row>
    <row r="28" spans="1:32" x14ac:dyDescent="0.2">
      <c r="A28" s="23"/>
      <c r="B28" s="14" t="s">
        <v>29</v>
      </c>
      <c r="C28" s="15">
        <v>27</v>
      </c>
      <c r="D28" s="15">
        <v>2</v>
      </c>
      <c r="E28" s="15">
        <v>2015</v>
      </c>
      <c r="F28" s="16">
        <v>65</v>
      </c>
      <c r="G28" s="16">
        <v>57.8</v>
      </c>
      <c r="H28" s="16">
        <v>65.5</v>
      </c>
      <c r="I28" s="16">
        <v>57.9</v>
      </c>
      <c r="J28" s="16">
        <v>61.9</v>
      </c>
      <c r="K28" s="16">
        <v>55.5</v>
      </c>
      <c r="L28" s="21">
        <v>55.4</v>
      </c>
      <c r="M28" s="16">
        <v>50.4</v>
      </c>
      <c r="N28" s="9">
        <f t="shared" si="27"/>
        <v>65.670168191159505</v>
      </c>
      <c r="O28" s="9">
        <f t="shared" si="27"/>
        <v>59.241417367535412</v>
      </c>
      <c r="P28" s="5"/>
      <c r="Q28" s="1">
        <f t="shared" si="28"/>
        <v>3162277.6601683851</v>
      </c>
      <c r="R28" s="1">
        <f t="shared" si="28"/>
        <v>602559.58607435762</v>
      </c>
      <c r="S28" s="1">
        <f t="shared" si="34"/>
        <v>21</v>
      </c>
      <c r="T28" s="1">
        <f t="shared" si="34"/>
        <v>21</v>
      </c>
      <c r="U28" s="1">
        <f t="shared" si="29"/>
        <v>3548133.8923357595</v>
      </c>
      <c r="V28" s="1">
        <f t="shared" si="29"/>
        <v>616595.00186148309</v>
      </c>
      <c r="W28" s="1">
        <f t="shared" si="29"/>
        <v>1548816.6189124805</v>
      </c>
      <c r="X28" s="1">
        <f t="shared" si="29"/>
        <v>354813.38923357555</v>
      </c>
      <c r="Y28" s="1">
        <f t="shared" si="30"/>
        <v>346736.85045253241</v>
      </c>
      <c r="Z28" s="1">
        <f t="shared" si="30"/>
        <v>109647.81961431868</v>
      </c>
      <c r="AA28" s="1">
        <f t="shared" si="31"/>
        <v>14693364.581053413</v>
      </c>
      <c r="AB28" s="1">
        <f t="shared" si="31"/>
        <v>3366055.3629058925</v>
      </c>
      <c r="AC28" s="1">
        <f t="shared" si="32"/>
        <v>27738948.036202621</v>
      </c>
      <c r="AD28" s="1">
        <f t="shared" si="32"/>
        <v>8771825.5691454876</v>
      </c>
      <c r="AE28" s="1">
        <f t="shared" si="33"/>
        <v>3689918.8840675401</v>
      </c>
      <c r="AF28" s="1">
        <f t="shared" si="33"/>
        <v>839733.9981771122</v>
      </c>
    </row>
    <row r="29" spans="1:32" x14ac:dyDescent="0.2">
      <c r="A29" s="23"/>
      <c r="B29" s="14" t="s">
        <v>30</v>
      </c>
      <c r="C29" s="15">
        <v>28</v>
      </c>
      <c r="D29" s="15">
        <v>2</v>
      </c>
      <c r="E29" s="15">
        <v>2015</v>
      </c>
      <c r="F29" s="16">
        <v>69.400000000000006</v>
      </c>
      <c r="G29" s="16">
        <v>60.6</v>
      </c>
      <c r="H29" s="16">
        <v>70.099999999999994</v>
      </c>
      <c r="I29" s="16">
        <v>61</v>
      </c>
      <c r="J29" s="16">
        <v>66.7</v>
      </c>
      <c r="K29" s="16">
        <v>58.4</v>
      </c>
      <c r="L29" s="16">
        <v>53.6</v>
      </c>
      <c r="M29" s="16">
        <v>50.4</v>
      </c>
      <c r="N29" s="9">
        <f t="shared" si="27"/>
        <v>69.114423420961117</v>
      </c>
      <c r="O29" s="9">
        <f t="shared" si="27"/>
        <v>61.208636492683823</v>
      </c>
      <c r="P29" s="5"/>
      <c r="Q29" s="1">
        <f t="shared" si="28"/>
        <v>8709635.8995608315</v>
      </c>
      <c r="R29" s="1">
        <f t="shared" si="28"/>
        <v>1148153.6214968855</v>
      </c>
      <c r="S29" s="1">
        <f t="shared" si="34"/>
        <v>22</v>
      </c>
      <c r="T29" s="1">
        <f t="shared" si="34"/>
        <v>22</v>
      </c>
      <c r="U29" s="1">
        <f t="shared" si="29"/>
        <v>10232929.922807546</v>
      </c>
      <c r="V29" s="1">
        <f t="shared" si="29"/>
        <v>1258925.4117941677</v>
      </c>
      <c r="W29" s="1">
        <f t="shared" si="29"/>
        <v>4677351.4128719913</v>
      </c>
      <c r="X29" s="1">
        <f t="shared" si="29"/>
        <v>691830.97091893724</v>
      </c>
      <c r="Y29" s="1">
        <f t="shared" si="30"/>
        <v>229086.76527677779</v>
      </c>
      <c r="Z29" s="1">
        <f t="shared" si="30"/>
        <v>109647.81961431868</v>
      </c>
      <c r="AA29" s="1">
        <f t="shared" si="31"/>
        <v>44373251.645046338</v>
      </c>
      <c r="AB29" s="1">
        <f t="shared" si="31"/>
        <v>6563284.8718486689</v>
      </c>
      <c r="AC29" s="1">
        <f t="shared" si="32"/>
        <v>18326941.222142212</v>
      </c>
      <c r="AD29" s="1">
        <f t="shared" si="32"/>
        <v>8771825.5691454876</v>
      </c>
      <c r="AE29" s="1">
        <f t="shared" si="33"/>
        <v>8155345.0776535999</v>
      </c>
      <c r="AF29" s="1">
        <f t="shared" si="33"/>
        <v>1320880.8664299324</v>
      </c>
    </row>
    <row r="30" spans="1:32" ht="15.75" x14ac:dyDescent="0.25">
      <c r="A30" s="23"/>
      <c r="C30" s="15"/>
      <c r="D30" s="15"/>
      <c r="E30" s="15"/>
      <c r="F30" s="17">
        <f>10*LOG10(1/S29*Q30)</f>
        <v>63.354127049533005</v>
      </c>
      <c r="G30" s="17">
        <f>10*LOG10(1/T29*R30)</f>
        <v>57.151296677424455</v>
      </c>
      <c r="H30" s="17">
        <f>10*LOG10(1/S29*U30)</f>
        <v>63.93783011031914</v>
      </c>
      <c r="I30" s="17">
        <f>10*LOG10(1/T29*V30)</f>
        <v>57.457677998127998</v>
      </c>
      <c r="J30" s="17">
        <f>10*LOG10(1/S29*W30)</f>
        <v>60.914289398111528</v>
      </c>
      <c r="K30" s="17">
        <f>10*LOG10(1/T29*X30)</f>
        <v>53.751336661664467</v>
      </c>
      <c r="L30" s="17">
        <f>10*LOG10(1/S29*Y30)</f>
        <v>50.227138886152012</v>
      </c>
      <c r="M30" s="17">
        <f>10*LOG10(1/T29*Z30)</f>
        <v>49.405064837304636</v>
      </c>
      <c r="N30" s="10">
        <f>10*LOG10(1/S29*AE30)</f>
        <v>63.38537489534734</v>
      </c>
      <c r="O30" s="10">
        <f>10*LOG10(1/T29*AF30)</f>
        <v>58.363704731418721</v>
      </c>
      <c r="P30" s="6"/>
      <c r="Q30" s="1">
        <f>SUM(Q2:Q29)</f>
        <v>47625043.545354418</v>
      </c>
      <c r="R30" s="1">
        <f>SUM(R2:R29)</f>
        <v>11417009.135563038</v>
      </c>
      <c r="U30" s="1">
        <f t="shared" ref="U30:AF30" si="35">SUM(U2:U29)</f>
        <v>54476060.290147908</v>
      </c>
      <c r="V30" s="1">
        <f t="shared" si="35"/>
        <v>12251534.311281973</v>
      </c>
      <c r="W30" s="1">
        <f t="shared" si="35"/>
        <v>27155113.39269862</v>
      </c>
      <c r="X30" s="1">
        <f t="shared" si="35"/>
        <v>5218628.0827730084</v>
      </c>
      <c r="Y30" s="1">
        <f t="shared" si="35"/>
        <v>2318123.498856551</v>
      </c>
      <c r="Z30" s="1">
        <f t="shared" si="35"/>
        <v>1918355.8224062254</v>
      </c>
      <c r="AA30" s="1">
        <f t="shared" si="35"/>
        <v>257616025.32321012</v>
      </c>
      <c r="AB30" s="1">
        <f t="shared" si="35"/>
        <v>49508253.008641288</v>
      </c>
      <c r="AC30" s="1">
        <f t="shared" si="35"/>
        <v>185449879.9085241</v>
      </c>
      <c r="AD30" s="1">
        <f t="shared" si="35"/>
        <v>153468465.79249811</v>
      </c>
      <c r="AE30" s="1">
        <f t="shared" si="35"/>
        <v>47968945.375152431</v>
      </c>
      <c r="AF30" s="1">
        <f t="shared" si="35"/>
        <v>15093611.035325231</v>
      </c>
    </row>
    <row r="31" spans="1:32" s="3" customFormat="1" ht="12.75" customHeight="1" x14ac:dyDescent="0.2">
      <c r="A31" s="23" t="s">
        <v>2</v>
      </c>
      <c r="B31" s="22" t="s">
        <v>1</v>
      </c>
      <c r="C31" s="22"/>
      <c r="D31" s="22"/>
      <c r="E31" s="22"/>
      <c r="F31" s="13" t="s">
        <v>4</v>
      </c>
      <c r="G31" s="13" t="s">
        <v>5</v>
      </c>
      <c r="H31" s="13" t="s">
        <v>6</v>
      </c>
      <c r="I31" s="13" t="s">
        <v>7</v>
      </c>
      <c r="J31" s="13" t="s">
        <v>8</v>
      </c>
      <c r="K31" s="13" t="s">
        <v>9</v>
      </c>
      <c r="L31" s="13" t="s">
        <v>10</v>
      </c>
      <c r="M31" s="13" t="s">
        <v>11</v>
      </c>
      <c r="N31" s="8" t="s">
        <v>12</v>
      </c>
      <c r="O31" s="8" t="s">
        <v>13</v>
      </c>
      <c r="P31" s="4"/>
      <c r="Q31" s="3" t="s">
        <v>14</v>
      </c>
      <c r="R31" s="3" t="s">
        <v>15</v>
      </c>
      <c r="S31" s="3" t="s">
        <v>16</v>
      </c>
      <c r="T31" s="3" t="s">
        <v>17</v>
      </c>
      <c r="U31" s="3" t="s">
        <v>18</v>
      </c>
      <c r="V31" s="3" t="s">
        <v>19</v>
      </c>
      <c r="W31" s="3" t="s">
        <v>20</v>
      </c>
      <c r="X31" s="3" t="s">
        <v>21</v>
      </c>
      <c r="Y31" s="3" t="s">
        <v>22</v>
      </c>
      <c r="Z31" s="3" t="s">
        <v>23</v>
      </c>
      <c r="AA31" s="3" t="s">
        <v>24</v>
      </c>
      <c r="AB31" s="3" t="s">
        <v>25</v>
      </c>
      <c r="AC31" s="3" t="s">
        <v>26</v>
      </c>
      <c r="AD31" s="3" t="s">
        <v>27</v>
      </c>
      <c r="AE31" s="3" t="s">
        <v>28</v>
      </c>
      <c r="AF31" s="3" t="s">
        <v>28</v>
      </c>
    </row>
    <row r="32" spans="1:32" x14ac:dyDescent="0.2">
      <c r="A32" s="23"/>
      <c r="B32" s="14" t="s">
        <v>31</v>
      </c>
      <c r="C32" s="15">
        <v>1</v>
      </c>
      <c r="D32" s="15">
        <v>2</v>
      </c>
      <c r="E32" s="15">
        <v>2015</v>
      </c>
      <c r="F32" s="16">
        <v>56.2</v>
      </c>
      <c r="G32" s="16">
        <v>50.9</v>
      </c>
      <c r="H32" s="16">
        <v>57.3</v>
      </c>
      <c r="I32" s="16">
        <v>51.4</v>
      </c>
      <c r="J32" s="16">
        <v>39.1</v>
      </c>
      <c r="K32" s="16">
        <v>48.1</v>
      </c>
      <c r="L32" s="18">
        <v>0</v>
      </c>
      <c r="M32" s="18">
        <v>40.799999999999997</v>
      </c>
      <c r="N32" s="9">
        <f t="shared" ref="N32:N41" si="36">10*LOG10((1/24)*(13*U32+AA32+AC32))</f>
        <v>54.685076516396123</v>
      </c>
      <c r="O32" s="9">
        <f t="shared" ref="O32:O41" si="37">10*LOG10((1/24)*(13*V32+AB32+AD32))</f>
        <v>51.472681732594467</v>
      </c>
      <c r="P32" s="5"/>
      <c r="Q32" s="1">
        <f t="shared" ref="Q32:Q43" si="38">10^(F32/10)</f>
        <v>416869.38347033598</v>
      </c>
      <c r="R32" s="1">
        <f t="shared" ref="R32:R43" si="39">10^(G32/10)</f>
        <v>123026.87708123829</v>
      </c>
      <c r="S32" s="1">
        <f>IF(F32&gt;0,1,0)</f>
        <v>1</v>
      </c>
      <c r="T32" s="1">
        <f>IF(G32&gt;0,1,0)</f>
        <v>1</v>
      </c>
      <c r="U32" s="1">
        <f t="shared" ref="U32:U43" si="40">10^(H32/10)</f>
        <v>537031.79637025285</v>
      </c>
      <c r="V32" s="1">
        <f t="shared" ref="V32:V43" si="41">10^(I32/10)</f>
        <v>138038.42646028858</v>
      </c>
      <c r="W32" s="1">
        <f t="shared" ref="W32:W43" si="42">10^(J32/10)</f>
        <v>8128.3051616410066</v>
      </c>
      <c r="X32" s="1">
        <f t="shared" ref="X32:X43" si="43">10^(K32/10)</f>
        <v>64565.422903465682</v>
      </c>
      <c r="Y32" s="1">
        <f t="shared" ref="Y32:Y43" si="44">10^(L32/10)</f>
        <v>1</v>
      </c>
      <c r="Z32" s="1">
        <f t="shared" ref="Z32:Z43" si="45">10^(M32/10)</f>
        <v>12022.644346174151</v>
      </c>
      <c r="AA32" s="1">
        <f>3*10^((J32+5)/10)</f>
        <v>77111.873483065952</v>
      </c>
      <c r="AB32" s="1">
        <f>3*10^((K32+5)/10)</f>
        <v>612521.38340086036</v>
      </c>
      <c r="AC32" s="1">
        <f>8*10^((L32+10)/10)</f>
        <v>80</v>
      </c>
      <c r="AD32" s="1">
        <f>8*10^((M32+10)/10)</f>
        <v>961811.5476939315</v>
      </c>
      <c r="AE32" s="1">
        <f>10^(N32/10)</f>
        <v>294108.55109568144</v>
      </c>
      <c r="AF32" s="1">
        <f>10^(O32/10)</f>
        <v>140368.01979493944</v>
      </c>
    </row>
    <row r="33" spans="1:32" x14ac:dyDescent="0.2">
      <c r="A33" s="23"/>
      <c r="B33" s="14" t="s">
        <v>32</v>
      </c>
      <c r="C33" s="15">
        <v>2</v>
      </c>
      <c r="D33" s="15">
        <v>2</v>
      </c>
      <c r="E33" s="15">
        <v>2015</v>
      </c>
      <c r="F33" s="16">
        <v>50.9</v>
      </c>
      <c r="G33" s="16">
        <v>51.9</v>
      </c>
      <c r="H33" s="16">
        <v>51.3</v>
      </c>
      <c r="I33" s="16">
        <v>51.9</v>
      </c>
      <c r="J33" s="16">
        <v>50.6</v>
      </c>
      <c r="K33" s="16">
        <v>50.6</v>
      </c>
      <c r="L33" s="18">
        <v>0</v>
      </c>
      <c r="M33" s="18">
        <v>43.9</v>
      </c>
      <c r="N33" s="9">
        <f t="shared" si="36"/>
        <v>50.73560410642127</v>
      </c>
      <c r="O33" s="9">
        <f t="shared" si="37"/>
        <v>53.244936252192105</v>
      </c>
      <c r="P33" s="5"/>
      <c r="Q33" s="1">
        <f t="shared" si="38"/>
        <v>123026.87708123829</v>
      </c>
      <c r="R33" s="1">
        <f t="shared" si="39"/>
        <v>154881.66189124816</v>
      </c>
      <c r="S33" s="1">
        <f t="shared" ref="S33:S43" si="46">IF(F33&gt;0,1+S32,0+S32)</f>
        <v>2</v>
      </c>
      <c r="T33" s="1">
        <f t="shared" ref="T33:T43" si="47">IF(G33&gt;0,1+T32,0+T32)</f>
        <v>2</v>
      </c>
      <c r="U33" s="1">
        <f t="shared" si="40"/>
        <v>134896.28825916545</v>
      </c>
      <c r="V33" s="1">
        <f t="shared" si="41"/>
        <v>154881.66189124816</v>
      </c>
      <c r="W33" s="1">
        <f t="shared" si="42"/>
        <v>114815.36214968843</v>
      </c>
      <c r="X33" s="1">
        <f t="shared" si="43"/>
        <v>114815.36214968843</v>
      </c>
      <c r="Y33" s="1">
        <f t="shared" si="44"/>
        <v>1</v>
      </c>
      <c r="Z33" s="1">
        <f t="shared" si="45"/>
        <v>24547.089156850321</v>
      </c>
      <c r="AA33" s="1">
        <f>3*10^((J33+5)/10)</f>
        <v>1089234.1643103061</v>
      </c>
      <c r="AB33" s="1">
        <f t="shared" ref="AB33:AB43" si="48">3*10^((K33+5)/10)</f>
        <v>1089234.1643103061</v>
      </c>
      <c r="AC33" s="1">
        <f>8*10^((L33+10)/10)</f>
        <v>80</v>
      </c>
      <c r="AD33" s="1">
        <f>8*10^((M33+10)/10)</f>
        <v>1963767.1325480244</v>
      </c>
      <c r="AE33" s="1">
        <f t="shared" ref="AE33:AE43" si="49">10^(N33/10)</f>
        <v>118456.91298664411</v>
      </c>
      <c r="AF33" s="1">
        <f t="shared" ref="AF33:AF43" si="50">10^(O33/10)</f>
        <v>211102.62089352336</v>
      </c>
    </row>
    <row r="34" spans="1:32" x14ac:dyDescent="0.2">
      <c r="A34" s="23"/>
      <c r="B34" s="14" t="s">
        <v>33</v>
      </c>
      <c r="C34" s="15">
        <v>3</v>
      </c>
      <c r="D34" s="15">
        <v>2</v>
      </c>
      <c r="E34" s="15">
        <v>2015</v>
      </c>
      <c r="F34" s="16">
        <v>50.1</v>
      </c>
      <c r="G34" s="16">
        <v>51</v>
      </c>
      <c r="H34" s="16">
        <v>50.2</v>
      </c>
      <c r="I34" s="16">
        <v>50.9</v>
      </c>
      <c r="J34" s="16">
        <v>50.9</v>
      </c>
      <c r="K34" s="16">
        <v>50.5</v>
      </c>
      <c r="L34" s="18">
        <v>0</v>
      </c>
      <c r="M34" s="18">
        <v>42.9</v>
      </c>
      <c r="N34" s="9">
        <f t="shared" si="36"/>
        <v>50.226487186011354</v>
      </c>
      <c r="O34" s="9">
        <f t="shared" si="37"/>
        <v>52.454782487733212</v>
      </c>
      <c r="P34" s="5"/>
      <c r="Q34" s="1">
        <f t="shared" si="38"/>
        <v>102329.29922807543</v>
      </c>
      <c r="R34" s="1">
        <f t="shared" si="39"/>
        <v>125892.54117941685</v>
      </c>
      <c r="S34" s="1">
        <f t="shared" si="46"/>
        <v>3</v>
      </c>
      <c r="T34" s="1">
        <f t="shared" si="47"/>
        <v>3</v>
      </c>
      <c r="U34" s="1">
        <f t="shared" si="40"/>
        <v>104712.85480509014</v>
      </c>
      <c r="V34" s="1">
        <f t="shared" si="41"/>
        <v>123026.87708123829</v>
      </c>
      <c r="W34" s="1">
        <f t="shared" si="42"/>
        <v>123026.87708123829</v>
      </c>
      <c r="X34" s="1">
        <f t="shared" si="43"/>
        <v>112201.84543019651</v>
      </c>
      <c r="Y34" s="1">
        <f t="shared" si="44"/>
        <v>1</v>
      </c>
      <c r="Z34" s="1">
        <f t="shared" si="45"/>
        <v>19498.445997580486</v>
      </c>
      <c r="AA34" s="1">
        <f t="shared" ref="AA34:AA43" si="51">3*10^((J34+5)/10)</f>
        <v>1167135.4349828437</v>
      </c>
      <c r="AB34" s="1">
        <f t="shared" si="48"/>
        <v>1064440.1677007265</v>
      </c>
      <c r="AC34" s="1">
        <f>8*10^((L34+10)/10)</f>
        <v>80</v>
      </c>
      <c r="AD34" s="1">
        <f t="shared" ref="AD34:AD43" si="52">8*10^((M34+10)/10)</f>
        <v>1559875.6798064378</v>
      </c>
      <c r="AE34" s="1">
        <f t="shared" si="49"/>
        <v>105353.4394770425</v>
      </c>
      <c r="AF34" s="1">
        <f t="shared" si="50"/>
        <v>175986.05206513638</v>
      </c>
    </row>
    <row r="35" spans="1:32" x14ac:dyDescent="0.2">
      <c r="A35" s="23"/>
      <c r="B35" s="14" t="s">
        <v>34</v>
      </c>
      <c r="C35" s="15">
        <v>4</v>
      </c>
      <c r="D35" s="15">
        <v>2</v>
      </c>
      <c r="E35" s="15">
        <v>2015</v>
      </c>
      <c r="F35" s="16">
        <v>48.6</v>
      </c>
      <c r="G35" s="16">
        <v>50.7</v>
      </c>
      <c r="H35" s="16">
        <v>49.8</v>
      </c>
      <c r="I35" s="16">
        <v>51.1</v>
      </c>
      <c r="J35" s="16">
        <v>0</v>
      </c>
      <c r="K35" s="16">
        <v>48</v>
      </c>
      <c r="L35" s="18">
        <v>0</v>
      </c>
      <c r="M35" s="18">
        <v>41.3</v>
      </c>
      <c r="N35" s="9">
        <f t="shared" si="36"/>
        <v>47.137634134859987</v>
      </c>
      <c r="O35" s="9">
        <f t="shared" si="37"/>
        <v>51.451541012434348</v>
      </c>
      <c r="P35" s="5"/>
      <c r="Q35" s="1">
        <f t="shared" si="38"/>
        <v>72443.596007499116</v>
      </c>
      <c r="R35" s="1">
        <f t="shared" si="39"/>
        <v>117489.75549395311</v>
      </c>
      <c r="S35" s="1">
        <f t="shared" si="46"/>
        <v>4</v>
      </c>
      <c r="T35" s="1">
        <f t="shared" si="47"/>
        <v>4</v>
      </c>
      <c r="U35" s="1">
        <f t="shared" si="40"/>
        <v>95499.258602143629</v>
      </c>
      <c r="V35" s="1">
        <f t="shared" si="41"/>
        <v>128824.95516931375</v>
      </c>
      <c r="W35" s="1">
        <f t="shared" si="42"/>
        <v>1</v>
      </c>
      <c r="X35" s="1">
        <f t="shared" si="43"/>
        <v>63095.734448019342</v>
      </c>
      <c r="Y35" s="1">
        <f t="shared" si="44"/>
        <v>1</v>
      </c>
      <c r="Z35" s="1">
        <f t="shared" si="45"/>
        <v>13489.628825916556</v>
      </c>
      <c r="AA35" s="1">
        <f t="shared" si="51"/>
        <v>9.4868329805051381</v>
      </c>
      <c r="AB35" s="1">
        <f t="shared" si="48"/>
        <v>598578.69449066441</v>
      </c>
      <c r="AC35" s="1">
        <f t="shared" ref="AC35:AC44" si="53">8*10^((L35+10)/10)</f>
        <v>80</v>
      </c>
      <c r="AD35" s="1">
        <f t="shared" si="52"/>
        <v>1079170.3060733236</v>
      </c>
      <c r="AE35" s="1">
        <f t="shared" si="49"/>
        <v>51732.493694202043</v>
      </c>
      <c r="AF35" s="1">
        <f t="shared" si="50"/>
        <v>139686.39240687786</v>
      </c>
    </row>
    <row r="36" spans="1:32" x14ac:dyDescent="0.2">
      <c r="A36" s="23"/>
      <c r="B36" s="14" t="s">
        <v>35</v>
      </c>
      <c r="C36" s="15">
        <v>5</v>
      </c>
      <c r="D36" s="15">
        <v>2</v>
      </c>
      <c r="E36" s="15">
        <v>2015</v>
      </c>
      <c r="F36" s="16">
        <v>47.2</v>
      </c>
      <c r="G36" s="16">
        <v>52.7</v>
      </c>
      <c r="H36" s="16">
        <v>48.4</v>
      </c>
      <c r="I36" s="16">
        <v>53.3</v>
      </c>
      <c r="J36" s="16">
        <v>0</v>
      </c>
      <c r="K36" s="16">
        <v>48.8</v>
      </c>
      <c r="L36" s="18">
        <v>0</v>
      </c>
      <c r="M36" s="18">
        <v>42.5</v>
      </c>
      <c r="N36" s="9">
        <f t="shared" si="36"/>
        <v>45.737753200207592</v>
      </c>
      <c r="O36" s="9">
        <f t="shared" si="37"/>
        <v>53.118972004864787</v>
      </c>
      <c r="P36" s="5"/>
      <c r="Q36" s="1">
        <f t="shared" si="38"/>
        <v>52480.746024977409</v>
      </c>
      <c r="R36" s="1">
        <f t="shared" si="39"/>
        <v>186208.71366628728</v>
      </c>
      <c r="S36" s="1">
        <f t="shared" si="46"/>
        <v>5</v>
      </c>
      <c r="T36" s="1">
        <f t="shared" si="47"/>
        <v>5</v>
      </c>
      <c r="U36" s="1">
        <f t="shared" si="40"/>
        <v>69183.097091893651</v>
      </c>
      <c r="V36" s="1">
        <f t="shared" si="41"/>
        <v>213796.20895022334</v>
      </c>
      <c r="W36" s="1">
        <f t="shared" si="42"/>
        <v>1</v>
      </c>
      <c r="X36" s="1">
        <f t="shared" si="43"/>
        <v>75857.757502918481</v>
      </c>
      <c r="Y36" s="1">
        <f t="shared" si="44"/>
        <v>1</v>
      </c>
      <c r="Z36" s="1">
        <f t="shared" si="45"/>
        <v>17782.794100389234</v>
      </c>
      <c r="AA36" s="1">
        <f t="shared" si="51"/>
        <v>9.4868329805051381</v>
      </c>
      <c r="AB36" s="1">
        <f t="shared" si="48"/>
        <v>719649.87570584717</v>
      </c>
      <c r="AC36" s="1">
        <f t="shared" si="53"/>
        <v>80</v>
      </c>
      <c r="AD36" s="1">
        <f t="shared" si="52"/>
        <v>1422623.5280311401</v>
      </c>
      <c r="AE36" s="1">
        <f t="shared" si="49"/>
        <v>37477.906209483277</v>
      </c>
      <c r="AF36" s="1">
        <f t="shared" si="50"/>
        <v>205067.67167041238</v>
      </c>
    </row>
    <row r="37" spans="1:32" x14ac:dyDescent="0.2">
      <c r="A37" s="23"/>
      <c r="B37" s="14" t="s">
        <v>29</v>
      </c>
      <c r="C37" s="15">
        <v>6</v>
      </c>
      <c r="D37" s="15">
        <v>2</v>
      </c>
      <c r="E37" s="15">
        <v>2015</v>
      </c>
      <c r="F37" s="16">
        <v>50.6</v>
      </c>
      <c r="G37" s="16">
        <v>52.1</v>
      </c>
      <c r="H37" s="16">
        <v>51.7</v>
      </c>
      <c r="I37" s="16">
        <v>52.3</v>
      </c>
      <c r="J37" s="16">
        <v>41.6</v>
      </c>
      <c r="K37" s="16">
        <v>49.8</v>
      </c>
      <c r="L37" s="18">
        <v>0</v>
      </c>
      <c r="M37" s="18">
        <v>43.7</v>
      </c>
      <c r="N37" s="9">
        <f t="shared" si="36"/>
        <v>49.336659634162949</v>
      </c>
      <c r="O37" s="9">
        <f t="shared" si="37"/>
        <v>53.178096890068325</v>
      </c>
      <c r="P37" s="5"/>
      <c r="Q37" s="1">
        <f t="shared" si="38"/>
        <v>114815.36214968843</v>
      </c>
      <c r="R37" s="1">
        <f t="shared" si="39"/>
        <v>162181.00973589328</v>
      </c>
      <c r="S37" s="1">
        <f t="shared" si="46"/>
        <v>6</v>
      </c>
      <c r="T37" s="1">
        <f t="shared" si="47"/>
        <v>6</v>
      </c>
      <c r="U37" s="1">
        <f t="shared" si="40"/>
        <v>147910.83881682079</v>
      </c>
      <c r="V37" s="1">
        <f t="shared" si="41"/>
        <v>169824.36524617439</v>
      </c>
      <c r="W37" s="1">
        <f t="shared" si="42"/>
        <v>14454.397707459291</v>
      </c>
      <c r="X37" s="1">
        <f t="shared" si="43"/>
        <v>95499.258602143629</v>
      </c>
      <c r="Y37" s="1">
        <f t="shared" si="44"/>
        <v>1</v>
      </c>
      <c r="Z37" s="1">
        <f t="shared" si="45"/>
        <v>23442.288153199243</v>
      </c>
      <c r="AA37" s="1">
        <f t="shared" si="51"/>
        <v>137126.45688446274</v>
      </c>
      <c r="AB37" s="1">
        <f t="shared" si="48"/>
        <v>905985.51612060564</v>
      </c>
      <c r="AC37" s="1">
        <f t="shared" si="53"/>
        <v>80</v>
      </c>
      <c r="AD37" s="1">
        <f t="shared" si="52"/>
        <v>1875383.0522559413</v>
      </c>
      <c r="AE37" s="1">
        <f t="shared" si="49"/>
        <v>85835.306729297226</v>
      </c>
      <c r="AF37" s="1">
        <f t="shared" si="50"/>
        <v>207878.55485736748</v>
      </c>
    </row>
    <row r="38" spans="1:32" x14ac:dyDescent="0.2">
      <c r="A38" s="23"/>
      <c r="B38" s="14" t="s">
        <v>30</v>
      </c>
      <c r="C38" s="15">
        <v>7</v>
      </c>
      <c r="D38" s="15">
        <v>2</v>
      </c>
      <c r="E38" s="15">
        <v>2015</v>
      </c>
      <c r="F38" s="16">
        <v>58.8</v>
      </c>
      <c r="G38" s="16">
        <v>67.599999999999994</v>
      </c>
      <c r="H38" s="16">
        <v>59.9</v>
      </c>
      <c r="I38" s="16">
        <v>68.7</v>
      </c>
      <c r="J38" s="16">
        <v>42.1</v>
      </c>
      <c r="K38" s="16">
        <v>49.5</v>
      </c>
      <c r="L38" s="18">
        <v>0</v>
      </c>
      <c r="M38" s="18">
        <v>44.5</v>
      </c>
      <c r="N38" s="9">
        <f t="shared" si="36"/>
        <v>57.289629325046015</v>
      </c>
      <c r="O38" s="9">
        <f t="shared" si="37"/>
        <v>66.174832888936933</v>
      </c>
      <c r="P38" s="5"/>
      <c r="Q38" s="1">
        <f t="shared" si="38"/>
        <v>758577.57502918423</v>
      </c>
      <c r="R38" s="1">
        <f t="shared" si="39"/>
        <v>5754399.373371576</v>
      </c>
      <c r="S38" s="1">
        <f t="shared" si="46"/>
        <v>7</v>
      </c>
      <c r="T38" s="1">
        <f t="shared" si="47"/>
        <v>7</v>
      </c>
      <c r="U38" s="1">
        <f t="shared" si="40"/>
        <v>977237.22095581202</v>
      </c>
      <c r="V38" s="1">
        <f t="shared" si="41"/>
        <v>7413102.4130091891</v>
      </c>
      <c r="W38" s="1">
        <f t="shared" si="42"/>
        <v>16218.100973589309</v>
      </c>
      <c r="X38" s="1">
        <f t="shared" si="43"/>
        <v>89125.093813374609</v>
      </c>
      <c r="Y38" s="1">
        <f t="shared" si="44"/>
        <v>1</v>
      </c>
      <c r="Z38" s="1">
        <f t="shared" si="45"/>
        <v>28183.829312644593</v>
      </c>
      <c r="AA38" s="1">
        <f t="shared" si="51"/>
        <v>153858.41519740963</v>
      </c>
      <c r="AB38" s="1">
        <f t="shared" si="48"/>
        <v>845514.87937933719</v>
      </c>
      <c r="AC38" s="1">
        <f t="shared" si="53"/>
        <v>80</v>
      </c>
      <c r="AD38" s="1">
        <f t="shared" si="52"/>
        <v>2254706.3450115658</v>
      </c>
      <c r="AE38" s="1">
        <f t="shared" si="49"/>
        <v>535750.9286509573</v>
      </c>
      <c r="AF38" s="1">
        <f t="shared" si="50"/>
        <v>4144606.3580629262</v>
      </c>
    </row>
    <row r="39" spans="1:32" x14ac:dyDescent="0.2">
      <c r="A39" s="23"/>
      <c r="B39" s="14" t="s">
        <v>31</v>
      </c>
      <c r="C39" s="15">
        <v>8</v>
      </c>
      <c r="D39" s="15">
        <v>2</v>
      </c>
      <c r="E39" s="15">
        <v>2015</v>
      </c>
      <c r="F39" s="16">
        <v>54.5</v>
      </c>
      <c r="G39" s="16">
        <v>52.6</v>
      </c>
      <c r="H39" s="16">
        <v>55.6</v>
      </c>
      <c r="I39" s="16">
        <v>51</v>
      </c>
      <c r="J39" s="16">
        <v>41.1</v>
      </c>
      <c r="K39" s="16">
        <v>55.8</v>
      </c>
      <c r="L39" s="18">
        <v>0</v>
      </c>
      <c r="M39" s="18">
        <v>45.2</v>
      </c>
      <c r="N39" s="9">
        <f t="shared" si="36"/>
        <v>53.048412393547665</v>
      </c>
      <c r="O39" s="9">
        <f t="shared" si="37"/>
        <v>55.170003395154943</v>
      </c>
      <c r="P39" s="5"/>
      <c r="Q39" s="1">
        <f t="shared" si="38"/>
        <v>281838.29312644573</v>
      </c>
      <c r="R39" s="1">
        <f t="shared" si="39"/>
        <v>181970.08586099857</v>
      </c>
      <c r="S39" s="1">
        <f t="shared" si="46"/>
        <v>8</v>
      </c>
      <c r="T39" s="1">
        <f t="shared" si="47"/>
        <v>8</v>
      </c>
      <c r="U39" s="1">
        <f t="shared" si="40"/>
        <v>363078.05477010203</v>
      </c>
      <c r="V39" s="1">
        <f t="shared" si="41"/>
        <v>125892.54117941685</v>
      </c>
      <c r="W39" s="1">
        <f t="shared" si="42"/>
        <v>12882.49551693136</v>
      </c>
      <c r="X39" s="1">
        <f t="shared" si="43"/>
        <v>380189.39632056188</v>
      </c>
      <c r="Y39" s="1">
        <f t="shared" si="44"/>
        <v>1</v>
      </c>
      <c r="Z39" s="1">
        <f t="shared" si="45"/>
        <v>33113.112148259148</v>
      </c>
      <c r="AA39" s="1">
        <f t="shared" si="51"/>
        <v>122214.08334123407</v>
      </c>
      <c r="AB39" s="1">
        <f t="shared" si="48"/>
        <v>3606793.3038522471</v>
      </c>
      <c r="AC39" s="1">
        <f t="shared" si="53"/>
        <v>80</v>
      </c>
      <c r="AD39" s="1">
        <f t="shared" si="52"/>
        <v>2649048.9718607347</v>
      </c>
      <c r="AE39" s="1">
        <f t="shared" si="49"/>
        <v>201762.86647302381</v>
      </c>
      <c r="AF39" s="1">
        <f t="shared" si="50"/>
        <v>328851.8879602254</v>
      </c>
    </row>
    <row r="40" spans="1:32" x14ac:dyDescent="0.2">
      <c r="A40" s="23"/>
      <c r="B40" s="14" t="s">
        <v>32</v>
      </c>
      <c r="C40" s="15">
        <v>9</v>
      </c>
      <c r="D40" s="15">
        <v>2</v>
      </c>
      <c r="E40" s="15">
        <v>2015</v>
      </c>
      <c r="F40" s="16">
        <v>49.1</v>
      </c>
      <c r="G40" s="16">
        <v>51.4</v>
      </c>
      <c r="H40" s="16">
        <v>50</v>
      </c>
      <c r="I40" s="16">
        <v>51.3</v>
      </c>
      <c r="J40" s="16">
        <v>43.7</v>
      </c>
      <c r="K40" s="16">
        <v>49.1</v>
      </c>
      <c r="L40" s="18">
        <v>31.1</v>
      </c>
      <c r="M40" s="18">
        <v>45.1</v>
      </c>
      <c r="N40" s="9">
        <f t="shared" si="36"/>
        <v>48.307631844291386</v>
      </c>
      <c r="O40" s="9">
        <f t="shared" si="37"/>
        <v>53.285086949062446</v>
      </c>
      <c r="P40" s="5"/>
      <c r="Q40" s="1">
        <f t="shared" si="38"/>
        <v>81283.051616410012</v>
      </c>
      <c r="R40" s="1">
        <f t="shared" si="39"/>
        <v>138038.42646028858</v>
      </c>
      <c r="S40" s="1">
        <f t="shared" si="46"/>
        <v>9</v>
      </c>
      <c r="T40" s="1">
        <f t="shared" si="47"/>
        <v>9</v>
      </c>
      <c r="U40" s="1">
        <f t="shared" si="40"/>
        <v>100000</v>
      </c>
      <c r="V40" s="1">
        <f t="shared" si="41"/>
        <v>134896.28825916545</v>
      </c>
      <c r="W40" s="1">
        <f t="shared" si="42"/>
        <v>23442.288153199243</v>
      </c>
      <c r="X40" s="1">
        <f t="shared" si="43"/>
        <v>81283.051616410012</v>
      </c>
      <c r="Y40" s="1">
        <f t="shared" si="44"/>
        <v>1288.2495516931358</v>
      </c>
      <c r="Z40" s="1">
        <f t="shared" si="45"/>
        <v>32359.365692962871</v>
      </c>
      <c r="AA40" s="1">
        <f t="shared" si="51"/>
        <v>222393.07239027557</v>
      </c>
      <c r="AB40" s="1">
        <f t="shared" si="48"/>
        <v>771118.73483066028</v>
      </c>
      <c r="AC40" s="1">
        <f t="shared" si="53"/>
        <v>103059.96413545088</v>
      </c>
      <c r="AD40" s="1">
        <f t="shared" si="52"/>
        <v>2588749.2554370277</v>
      </c>
      <c r="AE40" s="1">
        <f t="shared" si="49"/>
        <v>67727.209855238572</v>
      </c>
      <c r="AF40" s="1">
        <f t="shared" si="50"/>
        <v>213063.32240153491</v>
      </c>
    </row>
    <row r="41" spans="1:32" x14ac:dyDescent="0.2">
      <c r="A41" s="23"/>
      <c r="B41" s="14" t="s">
        <v>33</v>
      </c>
      <c r="C41" s="15">
        <v>10</v>
      </c>
      <c r="D41" s="15">
        <v>2</v>
      </c>
      <c r="E41" s="15">
        <v>2015</v>
      </c>
      <c r="F41" s="16">
        <v>61.3</v>
      </c>
      <c r="G41" s="16">
        <v>54.8</v>
      </c>
      <c r="H41" s="16">
        <v>62.4</v>
      </c>
      <c r="I41" s="16">
        <v>55.1</v>
      </c>
      <c r="J41" s="16">
        <v>44.1</v>
      </c>
      <c r="K41" s="16">
        <v>51.6</v>
      </c>
      <c r="L41" s="18">
        <v>0</v>
      </c>
      <c r="M41" s="18">
        <v>44.3</v>
      </c>
      <c r="N41" s="9">
        <f t="shared" si="36"/>
        <v>59.783962392199214</v>
      </c>
      <c r="O41" s="9">
        <f t="shared" si="37"/>
        <v>55.080362256073315</v>
      </c>
      <c r="P41" s="5"/>
      <c r="Q41" s="1">
        <f t="shared" si="38"/>
        <v>1348962.8825916562</v>
      </c>
      <c r="R41" s="1">
        <f t="shared" si="39"/>
        <v>301995.1720402019</v>
      </c>
      <c r="S41" s="1">
        <f t="shared" si="46"/>
        <v>10</v>
      </c>
      <c r="T41" s="1">
        <f t="shared" si="47"/>
        <v>10</v>
      </c>
      <c r="U41" s="1">
        <f t="shared" si="40"/>
        <v>1737800.8287493798</v>
      </c>
      <c r="V41" s="1">
        <f t="shared" si="41"/>
        <v>323593.65692962846</v>
      </c>
      <c r="W41" s="1">
        <f t="shared" si="42"/>
        <v>25703.95782768865</v>
      </c>
      <c r="X41" s="1">
        <f t="shared" si="43"/>
        <v>144543.97707459307</v>
      </c>
      <c r="Y41" s="1">
        <f t="shared" si="44"/>
        <v>1</v>
      </c>
      <c r="Z41" s="1">
        <f t="shared" si="45"/>
        <v>26915.348039269167</v>
      </c>
      <c r="AA41" s="1">
        <f t="shared" si="51"/>
        <v>243849.15484923002</v>
      </c>
      <c r="AB41" s="1">
        <f t="shared" si="48"/>
        <v>1371264.5688446264</v>
      </c>
      <c r="AC41" s="1">
        <f t="shared" si="53"/>
        <v>80</v>
      </c>
      <c r="AD41" s="1">
        <f t="shared" si="52"/>
        <v>2153227.8431415316</v>
      </c>
      <c r="AE41" s="1">
        <f t="shared" si="49"/>
        <v>951472.49702463427</v>
      </c>
      <c r="AF41" s="1">
        <f t="shared" si="50"/>
        <v>322133.74800297222</v>
      </c>
    </row>
    <row r="42" spans="1:32" x14ac:dyDescent="0.2">
      <c r="A42" s="23"/>
      <c r="B42" s="14" t="s">
        <v>34</v>
      </c>
      <c r="C42" s="15">
        <v>11</v>
      </c>
      <c r="D42" s="15">
        <v>2</v>
      </c>
      <c r="E42" s="15">
        <v>2015</v>
      </c>
      <c r="F42" s="16">
        <v>52.4</v>
      </c>
      <c r="G42" s="16">
        <v>52.4</v>
      </c>
      <c r="H42" s="16">
        <v>53.3</v>
      </c>
      <c r="I42" s="16">
        <v>52.2</v>
      </c>
      <c r="J42" s="16">
        <v>46.8</v>
      </c>
      <c r="K42" s="16">
        <v>51</v>
      </c>
      <c r="L42" s="18">
        <v>0</v>
      </c>
      <c r="M42" s="18">
        <v>46.4</v>
      </c>
      <c r="N42" s="9">
        <f t="shared" ref="N42:O45" si="54">10*LOG10((1/24)*(13*U42+AA42+AC42))</f>
        <v>51.294615014672402</v>
      </c>
      <c r="O42" s="9">
        <f t="shared" si="54"/>
        <v>54.550931209867038</v>
      </c>
      <c r="P42" s="5"/>
      <c r="Q42" s="1">
        <f t="shared" si="38"/>
        <v>173780.0828749378</v>
      </c>
      <c r="R42" s="1">
        <f t="shared" si="39"/>
        <v>173780.0828749378</v>
      </c>
      <c r="S42" s="1">
        <f t="shared" si="46"/>
        <v>11</v>
      </c>
      <c r="T42" s="1">
        <f t="shared" si="47"/>
        <v>11</v>
      </c>
      <c r="U42" s="1">
        <f t="shared" si="40"/>
        <v>213796.20895022334</v>
      </c>
      <c r="V42" s="1">
        <f t="shared" si="41"/>
        <v>165958.69074375663</v>
      </c>
      <c r="W42" s="1">
        <f t="shared" si="42"/>
        <v>47863.009232263823</v>
      </c>
      <c r="X42" s="1">
        <f t="shared" si="43"/>
        <v>125892.54117941685</v>
      </c>
      <c r="Y42" s="1">
        <f t="shared" si="44"/>
        <v>1</v>
      </c>
      <c r="Z42" s="1">
        <f t="shared" si="45"/>
        <v>43651.583224016598</v>
      </c>
      <c r="AA42" s="1">
        <f t="shared" si="51"/>
        <v>454068.37453086255</v>
      </c>
      <c r="AB42" s="1">
        <f t="shared" si="48"/>
        <v>1194321.5116604916</v>
      </c>
      <c r="AC42" s="1">
        <f t="shared" si="53"/>
        <v>80</v>
      </c>
      <c r="AD42" s="1">
        <f t="shared" si="52"/>
        <v>3492126.6579213319</v>
      </c>
      <c r="AE42" s="1">
        <f t="shared" si="49"/>
        <v>134729.12878682362</v>
      </c>
      <c r="AF42" s="1">
        <f t="shared" si="50"/>
        <v>285162.96455211111</v>
      </c>
    </row>
    <row r="43" spans="1:32" x14ac:dyDescent="0.2">
      <c r="A43" s="23"/>
      <c r="B43" s="14" t="s">
        <v>35</v>
      </c>
      <c r="C43" s="15">
        <v>12</v>
      </c>
      <c r="D43" s="15">
        <v>2</v>
      </c>
      <c r="E43" s="15">
        <v>2015</v>
      </c>
      <c r="F43" s="16">
        <v>54.2</v>
      </c>
      <c r="G43" s="16">
        <v>54.4</v>
      </c>
      <c r="H43" s="16">
        <v>55.3</v>
      </c>
      <c r="I43" s="16">
        <v>53.7</v>
      </c>
      <c r="J43" s="16">
        <v>43.1</v>
      </c>
      <c r="K43" s="16">
        <v>51.2</v>
      </c>
      <c r="L43" s="18">
        <v>0</v>
      </c>
      <c r="M43" s="18">
        <v>51.1</v>
      </c>
      <c r="N43" s="9">
        <f t="shared" si="54"/>
        <v>52.82428587319064</v>
      </c>
      <c r="O43" s="9">
        <f t="shared" si="54"/>
        <v>57.842636165464903</v>
      </c>
      <c r="P43" s="5"/>
      <c r="Q43" s="1">
        <f t="shared" si="38"/>
        <v>263026.79918953858</v>
      </c>
      <c r="R43" s="1">
        <f t="shared" si="39"/>
        <v>275422.87033381651</v>
      </c>
      <c r="S43" s="1">
        <f t="shared" si="46"/>
        <v>12</v>
      </c>
      <c r="T43" s="1">
        <f t="shared" si="47"/>
        <v>12</v>
      </c>
      <c r="U43" s="1">
        <f t="shared" si="40"/>
        <v>338844.15613920271</v>
      </c>
      <c r="V43" s="1">
        <f t="shared" si="41"/>
        <v>234422.88153199267</v>
      </c>
      <c r="W43" s="1">
        <f t="shared" si="42"/>
        <v>20417.379446695322</v>
      </c>
      <c r="X43" s="1">
        <f t="shared" si="43"/>
        <v>131825.67385564081</v>
      </c>
      <c r="Y43" s="1">
        <f t="shared" si="44"/>
        <v>1</v>
      </c>
      <c r="Z43" s="1">
        <f t="shared" si="45"/>
        <v>128824.95516931375</v>
      </c>
      <c r="AA43" s="1">
        <f t="shared" si="51"/>
        <v>193696.26871039704</v>
      </c>
      <c r="AB43" s="1">
        <f t="shared" si="48"/>
        <v>1250608.1504110079</v>
      </c>
      <c r="AC43" s="1">
        <f t="shared" si="53"/>
        <v>80</v>
      </c>
      <c r="AD43" s="1">
        <f t="shared" si="52"/>
        <v>10305996.413545093</v>
      </c>
      <c r="AE43" s="1">
        <f t="shared" si="49"/>
        <v>191614.59577166836</v>
      </c>
      <c r="AF43" s="1">
        <f t="shared" si="50"/>
        <v>608504.25099466729</v>
      </c>
    </row>
    <row r="44" spans="1:32" x14ac:dyDescent="0.2">
      <c r="A44" s="23"/>
      <c r="B44" s="14" t="s">
        <v>29</v>
      </c>
      <c r="C44" s="15">
        <v>13</v>
      </c>
      <c r="D44" s="15">
        <v>2</v>
      </c>
      <c r="E44" s="15">
        <v>2015</v>
      </c>
      <c r="F44" s="16">
        <v>54.7</v>
      </c>
      <c r="G44" s="16">
        <v>53</v>
      </c>
      <c r="H44" s="16">
        <v>55</v>
      </c>
      <c r="I44" s="16">
        <v>52.7</v>
      </c>
      <c r="J44" s="16">
        <v>54.9</v>
      </c>
      <c r="K44" s="16">
        <v>52.8</v>
      </c>
      <c r="L44" s="18">
        <v>0</v>
      </c>
      <c r="M44" s="18">
        <v>45.6</v>
      </c>
      <c r="N44" s="9">
        <f t="shared" si="54"/>
        <v>54.675311922175744</v>
      </c>
      <c r="O44" s="9">
        <f t="shared" si="54"/>
        <v>54.730619853342908</v>
      </c>
      <c r="P44" s="5"/>
      <c r="Q44" s="1">
        <f t="shared" ref="Q44:Q59" si="55">10^(F44/10)</f>
        <v>295120.92266663938</v>
      </c>
      <c r="R44" s="1">
        <f t="shared" ref="R44:R59" si="56">10^(G44/10)</f>
        <v>199526.23149688813</v>
      </c>
      <c r="S44" s="1">
        <f t="shared" ref="S44:S59" si="57">IF(F44&gt;0,1+S43,0+S43)</f>
        <v>13</v>
      </c>
      <c r="T44" s="1">
        <f t="shared" ref="T44:T59" si="58">IF(G44&gt;0,1+T43,0+T43)</f>
        <v>13</v>
      </c>
      <c r="U44" s="1">
        <f t="shared" ref="U44:U59" si="59">10^(H44/10)</f>
        <v>316227.7660168382</v>
      </c>
      <c r="V44" s="1">
        <f t="shared" ref="V44:V59" si="60">10^(I44/10)</f>
        <v>186208.71366628728</v>
      </c>
      <c r="W44" s="1">
        <f t="shared" ref="W44:W59" si="61">10^(J44/10)</f>
        <v>309029.54325135931</v>
      </c>
      <c r="X44" s="1">
        <f t="shared" ref="X44:X59" si="62">10^(K44/10)</f>
        <v>190546.0717963246</v>
      </c>
      <c r="Y44" s="1">
        <f t="shared" ref="Y44:Y59" si="63">10^(L44/10)</f>
        <v>1</v>
      </c>
      <c r="Z44" s="1">
        <f t="shared" ref="Z44:Z59" si="64">10^(M44/10)</f>
        <v>36307.805477010232</v>
      </c>
      <c r="AA44" s="1">
        <f t="shared" ref="AA44:AA59" si="65">3*10^((J44+5)/10)</f>
        <v>2931711.6628674362</v>
      </c>
      <c r="AB44" s="1">
        <f t="shared" ref="AB44:AB59" si="66">3*10^((K44+5)/10)</f>
        <v>1807678.7582230729</v>
      </c>
      <c r="AC44" s="1">
        <f t="shared" si="53"/>
        <v>80</v>
      </c>
      <c r="AD44" s="1">
        <f t="shared" ref="AD44:AD59" si="67">8*10^((M44+10)/10)</f>
        <v>2904624.4381608162</v>
      </c>
      <c r="AE44" s="1">
        <f t="shared" ref="AE44:AE59" si="68">10^(N44/10)</f>
        <v>293448.02587859769</v>
      </c>
      <c r="AF44" s="1">
        <f t="shared" ref="AF44:AF59" si="69">10^(O44/10)</f>
        <v>297209.01975190139</v>
      </c>
    </row>
    <row r="45" spans="1:32" x14ac:dyDescent="0.2">
      <c r="A45" s="23"/>
      <c r="B45" s="14" t="s">
        <v>30</v>
      </c>
      <c r="C45" s="15">
        <v>14</v>
      </c>
      <c r="D45" s="15">
        <v>2</v>
      </c>
      <c r="E45" s="15">
        <v>2015</v>
      </c>
      <c r="F45" s="16">
        <v>58.5</v>
      </c>
      <c r="G45" s="16">
        <v>66.8</v>
      </c>
      <c r="H45" s="16">
        <v>59.6</v>
      </c>
      <c r="I45" s="16">
        <v>67.900000000000006</v>
      </c>
      <c r="J45" s="16">
        <v>49.6</v>
      </c>
      <c r="K45" s="16">
        <v>51.7</v>
      </c>
      <c r="L45" s="18">
        <v>0</v>
      </c>
      <c r="M45" s="18">
        <v>44.4</v>
      </c>
      <c r="N45" s="9">
        <f t="shared" si="54"/>
        <v>57.243247032206625</v>
      </c>
      <c r="O45" s="9">
        <f t="shared" si="54"/>
        <v>65.428458482153786</v>
      </c>
      <c r="P45" s="5"/>
      <c r="Q45" s="1">
        <f t="shared" si="55"/>
        <v>707945.78438413853</v>
      </c>
      <c r="R45" s="1">
        <f t="shared" si="56"/>
        <v>4786300.9232263844</v>
      </c>
      <c r="S45" s="1">
        <f t="shared" si="57"/>
        <v>14</v>
      </c>
      <c r="T45" s="1">
        <f t="shared" si="58"/>
        <v>14</v>
      </c>
      <c r="U45" s="1">
        <f t="shared" si="59"/>
        <v>912010.83935591124</v>
      </c>
      <c r="V45" s="1">
        <f t="shared" si="60"/>
        <v>6165950.0186148491</v>
      </c>
      <c r="W45" s="1">
        <f t="shared" si="61"/>
        <v>91201.083935591028</v>
      </c>
      <c r="X45" s="1">
        <f t="shared" si="62"/>
        <v>147910.83881682079</v>
      </c>
      <c r="Y45" s="1">
        <f t="shared" si="63"/>
        <v>1</v>
      </c>
      <c r="Z45" s="1">
        <f t="shared" si="64"/>
        <v>27542.287033381672</v>
      </c>
      <c r="AA45" s="1">
        <f t="shared" si="65"/>
        <v>865209.45093798265</v>
      </c>
      <c r="AB45" s="1">
        <f t="shared" si="66"/>
        <v>1403205.4238615958</v>
      </c>
      <c r="AC45" s="1">
        <f t="shared" ref="AC45:AC59" si="70">8*10^((L45+10)/10)</f>
        <v>80</v>
      </c>
      <c r="AD45" s="1">
        <f t="shared" si="67"/>
        <v>2203382.9626705321</v>
      </c>
      <c r="AE45" s="1">
        <f t="shared" si="68"/>
        <v>530059.59844020207</v>
      </c>
      <c r="AF45" s="1">
        <f t="shared" si="69"/>
        <v>3490164.1095218859</v>
      </c>
    </row>
    <row r="46" spans="1:32" x14ac:dyDescent="0.2">
      <c r="A46" s="23"/>
      <c r="B46" s="14" t="s">
        <v>31</v>
      </c>
      <c r="C46" s="15">
        <v>15</v>
      </c>
      <c r="D46" s="15">
        <v>2</v>
      </c>
      <c r="E46" s="15">
        <v>2015</v>
      </c>
      <c r="F46" s="16">
        <v>54.9</v>
      </c>
      <c r="G46" s="16">
        <v>52.5</v>
      </c>
      <c r="H46" s="16">
        <v>56</v>
      </c>
      <c r="I46" s="16">
        <v>52.8</v>
      </c>
      <c r="J46" s="16">
        <v>40.200000000000003</v>
      </c>
      <c r="K46" s="16">
        <v>50.4</v>
      </c>
      <c r="L46" s="16">
        <v>0</v>
      </c>
      <c r="M46" s="16">
        <v>43</v>
      </c>
      <c r="N46" s="9">
        <f t="shared" ref="N46:N51" si="71">10*LOG10((1/24)*(13*U46+AA46+AC46))</f>
        <v>53.419957893925087</v>
      </c>
      <c r="O46" s="9">
        <f t="shared" ref="O46:O51" si="72">10*LOG10((1/24)*(13*V46+AB46+AD46))</f>
        <v>53.285086608531429</v>
      </c>
      <c r="P46" s="5"/>
      <c r="Q46" s="1">
        <f t="shared" si="55"/>
        <v>309029.54325135931</v>
      </c>
      <c r="R46" s="1">
        <f t="shared" si="56"/>
        <v>177827.94100389251</v>
      </c>
      <c r="S46" s="1">
        <f t="shared" si="57"/>
        <v>15</v>
      </c>
      <c r="T46" s="1">
        <f t="shared" si="58"/>
        <v>15</v>
      </c>
      <c r="U46" s="1">
        <f t="shared" si="59"/>
        <v>398107.17055349716</v>
      </c>
      <c r="V46" s="1">
        <f t="shared" si="60"/>
        <v>190546.0717963246</v>
      </c>
      <c r="W46" s="1">
        <f t="shared" si="61"/>
        <v>10471.285480509021</v>
      </c>
      <c r="X46" s="1">
        <f t="shared" si="62"/>
        <v>109647.81961431868</v>
      </c>
      <c r="Y46" s="1">
        <f t="shared" si="63"/>
        <v>1</v>
      </c>
      <c r="Z46" s="1">
        <f t="shared" si="64"/>
        <v>19952.623149688792</v>
      </c>
      <c r="AA46" s="1">
        <f t="shared" si="65"/>
        <v>99339.336444777437</v>
      </c>
      <c r="AB46" s="1">
        <f t="shared" si="66"/>
        <v>1040210.5513575972</v>
      </c>
      <c r="AC46" s="1">
        <f t="shared" si="70"/>
        <v>80</v>
      </c>
      <c r="AD46" s="1">
        <f t="shared" si="67"/>
        <v>1596209.851975105</v>
      </c>
      <c r="AE46" s="1">
        <f t="shared" si="68"/>
        <v>219783.85640167669</v>
      </c>
      <c r="AF46" s="1">
        <f t="shared" si="69"/>
        <v>213063.30569520558</v>
      </c>
    </row>
    <row r="47" spans="1:32" x14ac:dyDescent="0.2">
      <c r="A47" s="23"/>
      <c r="B47" s="14" t="s">
        <v>32</v>
      </c>
      <c r="C47" s="15">
        <v>16</v>
      </c>
      <c r="D47" s="15">
        <v>2</v>
      </c>
      <c r="E47" s="15">
        <v>2015</v>
      </c>
      <c r="F47" s="16">
        <v>53.5</v>
      </c>
      <c r="G47" s="16">
        <v>52.5</v>
      </c>
      <c r="H47" s="16">
        <v>54.6</v>
      </c>
      <c r="I47" s="16">
        <v>52.8</v>
      </c>
      <c r="J47" s="16">
        <v>44.5</v>
      </c>
      <c r="K47" s="16">
        <v>50.5</v>
      </c>
      <c r="L47" s="16">
        <v>0</v>
      </c>
      <c r="M47" s="16">
        <v>43.5</v>
      </c>
      <c r="N47" s="9">
        <f t="shared" si="71"/>
        <v>52.236577475425072</v>
      </c>
      <c r="O47" s="9">
        <f t="shared" si="72"/>
        <v>53.467209264647472</v>
      </c>
      <c r="P47" s="5"/>
      <c r="Q47" s="1">
        <f t="shared" ref="Q47:R51" si="73">10^(F47/10)</f>
        <v>223872.11385683404</v>
      </c>
      <c r="R47" s="1">
        <f t="shared" si="73"/>
        <v>177827.94100389251</v>
      </c>
      <c r="S47" s="1">
        <f t="shared" ref="S47:T51" si="74">IF(F47&gt;0,1+S46,0+S46)</f>
        <v>16</v>
      </c>
      <c r="T47" s="1">
        <f t="shared" si="74"/>
        <v>16</v>
      </c>
      <c r="U47" s="1">
        <f t="shared" ref="U47:Z51" si="75">10^(H47/10)</f>
        <v>288403.1503126609</v>
      </c>
      <c r="V47" s="1">
        <f t="shared" si="75"/>
        <v>190546.0717963246</v>
      </c>
      <c r="W47" s="1">
        <f t="shared" si="75"/>
        <v>28183.829312644593</v>
      </c>
      <c r="X47" s="1">
        <f t="shared" si="75"/>
        <v>112201.84543019651</v>
      </c>
      <c r="Y47" s="1">
        <f t="shared" si="75"/>
        <v>1</v>
      </c>
      <c r="Z47" s="1">
        <f t="shared" si="75"/>
        <v>22387.211385683382</v>
      </c>
      <c r="AA47" s="1">
        <f t="shared" ref="AA47:AB51" si="76">3*10^((J47+5)/10)</f>
        <v>267375.2814401238</v>
      </c>
      <c r="AB47" s="1">
        <f t="shared" si="76"/>
        <v>1064440.1677007265</v>
      </c>
      <c r="AC47" s="1">
        <f t="shared" si="70"/>
        <v>80</v>
      </c>
      <c r="AD47" s="1">
        <f>8*10^((M47+10)/10)</f>
        <v>1790976.9108546723</v>
      </c>
      <c r="AE47" s="1">
        <f t="shared" ref="AE47:AF51" si="77">10^(N47/10)</f>
        <v>167362.34314603012</v>
      </c>
      <c r="AF47" s="1">
        <f t="shared" si="77"/>
        <v>222188.16716281782</v>
      </c>
    </row>
    <row r="48" spans="1:32" x14ac:dyDescent="0.2">
      <c r="A48" s="23"/>
      <c r="B48" s="14" t="s">
        <v>33</v>
      </c>
      <c r="C48" s="15">
        <v>17</v>
      </c>
      <c r="D48" s="15">
        <v>2</v>
      </c>
      <c r="E48" s="15">
        <v>2015</v>
      </c>
      <c r="F48" s="16">
        <v>52</v>
      </c>
      <c r="G48" s="16">
        <v>54.3</v>
      </c>
      <c r="H48" s="16">
        <v>53.1</v>
      </c>
      <c r="I48" s="16">
        <v>54.7</v>
      </c>
      <c r="J48" s="16">
        <v>42.4</v>
      </c>
      <c r="K48" s="16">
        <v>50.2</v>
      </c>
      <c r="L48" s="16">
        <v>0</v>
      </c>
      <c r="M48" s="16">
        <v>46.5</v>
      </c>
      <c r="N48" s="9">
        <f t="shared" si="71"/>
        <v>50.699148899930044</v>
      </c>
      <c r="O48" s="9">
        <f t="shared" si="72"/>
        <v>55.442455567676902</v>
      </c>
      <c r="P48" s="5"/>
      <c r="Q48" s="1">
        <f t="shared" si="73"/>
        <v>158489.31924611164</v>
      </c>
      <c r="R48" s="1">
        <f t="shared" si="73"/>
        <v>269153.48039269145</v>
      </c>
      <c r="S48" s="1">
        <f t="shared" si="74"/>
        <v>17</v>
      </c>
      <c r="T48" s="1">
        <f t="shared" si="74"/>
        <v>17</v>
      </c>
      <c r="U48" s="1">
        <f t="shared" si="75"/>
        <v>204173.79446695346</v>
      </c>
      <c r="V48" s="1">
        <f t="shared" si="75"/>
        <v>295120.92266663938</v>
      </c>
      <c r="W48" s="1">
        <f t="shared" si="75"/>
        <v>17378.008287493791</v>
      </c>
      <c r="X48" s="1">
        <f t="shared" si="75"/>
        <v>104712.85480509014</v>
      </c>
      <c r="Y48" s="1">
        <f t="shared" si="75"/>
        <v>1</v>
      </c>
      <c r="Z48" s="1">
        <f t="shared" si="75"/>
        <v>44668.359215096389</v>
      </c>
      <c r="AA48" s="1">
        <f t="shared" si="76"/>
        <v>164862.26215728751</v>
      </c>
      <c r="AB48" s="1">
        <f t="shared" si="76"/>
        <v>993393.36444777553</v>
      </c>
      <c r="AC48" s="1">
        <f>8*10^((L48+10)/10)</f>
        <v>80</v>
      </c>
      <c r="AD48" s="1">
        <f>8*10^((M48+10)/10)</f>
        <v>3573468.7372077154</v>
      </c>
      <c r="AE48" s="1">
        <f t="shared" si="77"/>
        <v>117466.73292615365</v>
      </c>
      <c r="AF48" s="1">
        <f t="shared" si="77"/>
        <v>350143.08734674216</v>
      </c>
    </row>
    <row r="49" spans="1:32" x14ac:dyDescent="0.2">
      <c r="A49" s="23"/>
      <c r="B49" s="14" t="s">
        <v>34</v>
      </c>
      <c r="C49" s="15">
        <v>18</v>
      </c>
      <c r="D49" s="15">
        <v>2</v>
      </c>
      <c r="E49" s="15">
        <v>2015</v>
      </c>
      <c r="F49" s="16">
        <v>52.1</v>
      </c>
      <c r="G49" s="16">
        <v>51.7</v>
      </c>
      <c r="H49" s="16">
        <v>53.2</v>
      </c>
      <c r="I49" s="16">
        <v>51.4</v>
      </c>
      <c r="J49" s="16">
        <v>42.4</v>
      </c>
      <c r="K49" s="16">
        <v>50.6</v>
      </c>
      <c r="L49" s="16">
        <v>0</v>
      </c>
      <c r="M49" s="16">
        <v>45.7</v>
      </c>
      <c r="N49" s="9">
        <f t="shared" si="71"/>
        <v>50.793361216599664</v>
      </c>
      <c r="O49" s="9">
        <f t="shared" si="72"/>
        <v>53.873909788989437</v>
      </c>
      <c r="P49" s="5"/>
      <c r="Q49" s="1">
        <f t="shared" si="73"/>
        <v>162181.00973589328</v>
      </c>
      <c r="R49" s="1">
        <f t="shared" si="73"/>
        <v>147910.83881682079</v>
      </c>
      <c r="S49" s="1">
        <f t="shared" si="74"/>
        <v>18</v>
      </c>
      <c r="T49" s="1">
        <f t="shared" si="74"/>
        <v>18</v>
      </c>
      <c r="U49" s="1">
        <f t="shared" si="75"/>
        <v>208929.61308540447</v>
      </c>
      <c r="V49" s="1">
        <f t="shared" si="75"/>
        <v>138038.42646028858</v>
      </c>
      <c r="W49" s="1">
        <f t="shared" si="75"/>
        <v>17378.008287493791</v>
      </c>
      <c r="X49" s="1">
        <f t="shared" si="75"/>
        <v>114815.36214968843</v>
      </c>
      <c r="Y49" s="1">
        <f t="shared" si="75"/>
        <v>1</v>
      </c>
      <c r="Z49" s="1">
        <f t="shared" si="75"/>
        <v>37153.522909717351</v>
      </c>
      <c r="AA49" s="1">
        <f t="shared" si="76"/>
        <v>164862.26215728751</v>
      </c>
      <c r="AB49" s="1">
        <f t="shared" si="76"/>
        <v>1089234.1643103061</v>
      </c>
      <c r="AC49" s="1">
        <f>8*10^((L49+10)/10)</f>
        <v>80</v>
      </c>
      <c r="AD49" s="1">
        <f>8*10^((M49+10)/10)</f>
        <v>2972281.8327773856</v>
      </c>
      <c r="AE49" s="1">
        <f t="shared" si="77"/>
        <v>120042.80134448121</v>
      </c>
      <c r="AF49" s="1">
        <f t="shared" si="77"/>
        <v>244000.6475446441</v>
      </c>
    </row>
    <row r="50" spans="1:32" x14ac:dyDescent="0.2">
      <c r="A50" s="23"/>
      <c r="B50" s="14" t="s">
        <v>35</v>
      </c>
      <c r="C50" s="15">
        <v>19</v>
      </c>
      <c r="D50" s="15">
        <v>2</v>
      </c>
      <c r="E50" s="15">
        <v>2015</v>
      </c>
      <c r="F50" s="16">
        <v>56.5</v>
      </c>
      <c r="G50" s="16">
        <v>52.8</v>
      </c>
      <c r="H50" s="16">
        <v>57.6</v>
      </c>
      <c r="I50" s="16">
        <v>53</v>
      </c>
      <c r="J50" s="16">
        <v>40.1</v>
      </c>
      <c r="K50" s="16">
        <v>50.2</v>
      </c>
      <c r="L50" s="18">
        <v>0</v>
      </c>
      <c r="M50" s="18">
        <v>45.1</v>
      </c>
      <c r="N50" s="9">
        <f t="shared" si="71"/>
        <v>54.993363262396208</v>
      </c>
      <c r="O50" s="9">
        <f t="shared" si="72"/>
        <v>54.104948944349147</v>
      </c>
      <c r="P50" s="5"/>
      <c r="Q50" s="1">
        <f t="shared" si="73"/>
        <v>446683.59215096442</v>
      </c>
      <c r="R50" s="1">
        <f t="shared" si="73"/>
        <v>190546.0717963246</v>
      </c>
      <c r="S50" s="1">
        <f t="shared" si="74"/>
        <v>19</v>
      </c>
      <c r="T50" s="1">
        <f t="shared" si="74"/>
        <v>19</v>
      </c>
      <c r="U50" s="1">
        <f t="shared" si="75"/>
        <v>575439.93733715697</v>
      </c>
      <c r="V50" s="1">
        <f t="shared" si="75"/>
        <v>199526.23149688813</v>
      </c>
      <c r="W50" s="1">
        <f t="shared" si="75"/>
        <v>10232.929922807549</v>
      </c>
      <c r="X50" s="1">
        <f t="shared" si="75"/>
        <v>104712.85480509014</v>
      </c>
      <c r="Y50" s="1">
        <f t="shared" si="75"/>
        <v>1</v>
      </c>
      <c r="Z50" s="1">
        <f t="shared" si="75"/>
        <v>32359.365692962871</v>
      </c>
      <c r="AA50" s="1">
        <f t="shared" si="76"/>
        <v>97078.097078888619</v>
      </c>
      <c r="AB50" s="1">
        <f t="shared" si="76"/>
        <v>993393.36444777553</v>
      </c>
      <c r="AC50" s="1">
        <f>8*10^((L50+10)/10)</f>
        <v>80</v>
      </c>
      <c r="AD50" s="1">
        <f>8*10^((M50+10)/10)</f>
        <v>2588749.2554370277</v>
      </c>
      <c r="AE50" s="1">
        <f t="shared" si="77"/>
        <v>315744.88676924771</v>
      </c>
      <c r="AF50" s="1">
        <f t="shared" si="77"/>
        <v>257332.65122268136</v>
      </c>
    </row>
    <row r="51" spans="1:32" x14ac:dyDescent="0.2">
      <c r="A51" s="23"/>
      <c r="B51" s="14" t="s">
        <v>29</v>
      </c>
      <c r="C51" s="15">
        <v>20</v>
      </c>
      <c r="D51" s="15">
        <v>2</v>
      </c>
      <c r="E51" s="15">
        <v>2015</v>
      </c>
      <c r="F51" s="16">
        <v>54.1</v>
      </c>
      <c r="G51" s="16">
        <v>52</v>
      </c>
      <c r="H51" s="16">
        <v>54.6</v>
      </c>
      <c r="I51" s="16">
        <v>52</v>
      </c>
      <c r="J51" s="16">
        <v>53.2</v>
      </c>
      <c r="K51" s="16">
        <v>50</v>
      </c>
      <c r="L51" s="18">
        <v>0</v>
      </c>
      <c r="M51" s="18">
        <v>45</v>
      </c>
      <c r="N51" s="9">
        <f t="shared" si="71"/>
        <v>53.78049576001672</v>
      </c>
      <c r="O51" s="9">
        <f t="shared" si="72"/>
        <v>53.632096620092256</v>
      </c>
      <c r="P51" s="5"/>
      <c r="Q51" s="1">
        <f t="shared" si="73"/>
        <v>257039.57827688678</v>
      </c>
      <c r="R51" s="1">
        <f t="shared" si="73"/>
        <v>158489.31924611164</v>
      </c>
      <c r="S51" s="1">
        <f t="shared" si="74"/>
        <v>20</v>
      </c>
      <c r="T51" s="1">
        <f t="shared" si="74"/>
        <v>20</v>
      </c>
      <c r="U51" s="1">
        <f t="shared" si="75"/>
        <v>288403.1503126609</v>
      </c>
      <c r="V51" s="1">
        <f t="shared" si="75"/>
        <v>158489.31924611164</v>
      </c>
      <c r="W51" s="1">
        <f t="shared" si="75"/>
        <v>208929.61308540447</v>
      </c>
      <c r="X51" s="1">
        <f t="shared" si="75"/>
        <v>100000</v>
      </c>
      <c r="Y51" s="1">
        <f t="shared" si="75"/>
        <v>1</v>
      </c>
      <c r="Z51" s="1">
        <f t="shared" si="75"/>
        <v>31622.77660168384</v>
      </c>
      <c r="AA51" s="1">
        <f t="shared" si="76"/>
        <v>1982080.3440227904</v>
      </c>
      <c r="AB51" s="1">
        <f t="shared" si="76"/>
        <v>948683.29805051466</v>
      </c>
      <c r="AC51" s="1">
        <f>8*10^((L51+10)/10)</f>
        <v>80</v>
      </c>
      <c r="AD51" s="1">
        <f>8*10^((M51+10)/10)</f>
        <v>2529822.1281347056</v>
      </c>
      <c r="AE51" s="1">
        <f t="shared" si="77"/>
        <v>238808.38742030819</v>
      </c>
      <c r="AF51" s="1">
        <f t="shared" si="77"/>
        <v>230786.10734936153</v>
      </c>
    </row>
    <row r="52" spans="1:32" x14ac:dyDescent="0.2">
      <c r="A52" s="23"/>
      <c r="B52" s="14" t="s">
        <v>30</v>
      </c>
      <c r="C52" s="15">
        <v>21</v>
      </c>
      <c r="D52" s="15">
        <v>2</v>
      </c>
      <c r="E52" s="15">
        <v>2015</v>
      </c>
      <c r="F52" s="16">
        <v>57.5</v>
      </c>
      <c r="G52" s="16">
        <v>71.5</v>
      </c>
      <c r="H52" s="16">
        <v>58.7</v>
      </c>
      <c r="I52" s="16">
        <v>72.599999999999994</v>
      </c>
      <c r="J52" s="16">
        <v>0</v>
      </c>
      <c r="K52" s="16">
        <v>54</v>
      </c>
      <c r="L52" s="18">
        <v>0</v>
      </c>
      <c r="M52" s="18">
        <v>43.8</v>
      </c>
      <c r="N52" s="9">
        <f t="shared" ref="N52:N59" si="78">10*LOG10((1/24)*(13*U52+AA52+AC52))</f>
        <v>56.037361433153407</v>
      </c>
      <c r="O52" s="9">
        <f t="shared" ref="O52:O59" si="79">10*LOG10((1/24)*(13*V52+AB52+AD52))</f>
        <v>70.015591428555396</v>
      </c>
      <c r="P52" s="5"/>
      <c r="Q52" s="1">
        <f t="shared" si="55"/>
        <v>562341.32519035018</v>
      </c>
      <c r="R52" s="1">
        <f t="shared" si="56"/>
        <v>14125375.446227582</v>
      </c>
      <c r="S52" s="1">
        <f t="shared" si="57"/>
        <v>21</v>
      </c>
      <c r="T52" s="1">
        <f t="shared" si="58"/>
        <v>21</v>
      </c>
      <c r="U52" s="1">
        <f t="shared" si="59"/>
        <v>741310.24130091805</v>
      </c>
      <c r="V52" s="1">
        <f t="shared" si="60"/>
        <v>18197008.586099867</v>
      </c>
      <c r="W52" s="1">
        <f t="shared" si="61"/>
        <v>1</v>
      </c>
      <c r="X52" s="1">
        <f t="shared" si="62"/>
        <v>251188.64315095844</v>
      </c>
      <c r="Y52" s="1">
        <f t="shared" si="63"/>
        <v>1</v>
      </c>
      <c r="Z52" s="1">
        <f t="shared" si="64"/>
        <v>23988.329190194923</v>
      </c>
      <c r="AA52" s="1">
        <f t="shared" si="65"/>
        <v>9.4868329805051381</v>
      </c>
      <c r="AB52" s="1">
        <f t="shared" si="66"/>
        <v>2382984.7041728501</v>
      </c>
      <c r="AC52" s="1">
        <f t="shared" si="70"/>
        <v>80</v>
      </c>
      <c r="AD52" s="1">
        <f t="shared" si="67"/>
        <v>1919066.3352155925</v>
      </c>
      <c r="AE52" s="1">
        <f t="shared" si="68"/>
        <v>401546.77598937147</v>
      </c>
      <c r="AF52" s="1">
        <f t="shared" si="69"/>
        <v>10035965.11077862</v>
      </c>
    </row>
    <row r="53" spans="1:32" x14ac:dyDescent="0.2">
      <c r="A53" s="23"/>
      <c r="B53" s="14" t="s">
        <v>31</v>
      </c>
      <c r="C53" s="15">
        <v>22</v>
      </c>
      <c r="D53" s="15">
        <v>2</v>
      </c>
      <c r="E53" s="15">
        <v>2015</v>
      </c>
      <c r="F53" s="16">
        <v>55.5</v>
      </c>
      <c r="G53" s="16">
        <v>51.5</v>
      </c>
      <c r="H53" s="16">
        <v>56.7</v>
      </c>
      <c r="I53" s="16">
        <v>52.1</v>
      </c>
      <c r="J53" s="16">
        <v>0</v>
      </c>
      <c r="K53" s="16">
        <v>47.8</v>
      </c>
      <c r="L53" s="18">
        <v>0</v>
      </c>
      <c r="M53" s="18">
        <v>40.9</v>
      </c>
      <c r="N53" s="9">
        <f t="shared" si="78"/>
        <v>54.037385020085239</v>
      </c>
      <c r="O53" s="9">
        <f t="shared" si="79"/>
        <v>51.837686823125956</v>
      </c>
      <c r="P53" s="5"/>
      <c r="Q53" s="1">
        <f t="shared" si="55"/>
        <v>354813.38923357555</v>
      </c>
      <c r="R53" s="1">
        <f t="shared" si="56"/>
        <v>141253.75446227577</v>
      </c>
      <c r="S53" s="1">
        <f t="shared" si="57"/>
        <v>22</v>
      </c>
      <c r="T53" s="1">
        <f t="shared" si="58"/>
        <v>22</v>
      </c>
      <c r="U53" s="1">
        <f t="shared" si="59"/>
        <v>467735.14128719864</v>
      </c>
      <c r="V53" s="1">
        <f t="shared" si="60"/>
        <v>162181.00973589328</v>
      </c>
      <c r="W53" s="1">
        <f t="shared" si="61"/>
        <v>1</v>
      </c>
      <c r="X53" s="1">
        <f t="shared" si="62"/>
        <v>60255.958607435699</v>
      </c>
      <c r="Y53" s="1">
        <f t="shared" si="63"/>
        <v>1</v>
      </c>
      <c r="Z53" s="1">
        <f t="shared" si="64"/>
        <v>12302.687708123816</v>
      </c>
      <c r="AA53" s="1">
        <f t="shared" si="65"/>
        <v>9.4868329805051381</v>
      </c>
      <c r="AB53" s="1">
        <f t="shared" si="66"/>
        <v>571638.21538897383</v>
      </c>
      <c r="AC53" s="1">
        <f t="shared" si="70"/>
        <v>80</v>
      </c>
      <c r="AD53" s="1">
        <f t="shared" si="67"/>
        <v>984215.01664990629</v>
      </c>
      <c r="AE53" s="1">
        <f t="shared" si="68"/>
        <v>253360.26348194072</v>
      </c>
      <c r="AF53" s="1">
        <f t="shared" si="69"/>
        <v>152675.26494189561</v>
      </c>
    </row>
    <row r="54" spans="1:32" x14ac:dyDescent="0.2">
      <c r="A54" s="23"/>
      <c r="B54" s="14" t="s">
        <v>32</v>
      </c>
      <c r="C54" s="15">
        <v>23</v>
      </c>
      <c r="D54" s="15">
        <v>2</v>
      </c>
      <c r="E54" s="15">
        <v>2015</v>
      </c>
      <c r="F54" s="16">
        <v>53.6</v>
      </c>
      <c r="G54" s="16">
        <v>51.1</v>
      </c>
      <c r="H54" s="16">
        <v>54</v>
      </c>
      <c r="I54" s="16">
        <v>51.1</v>
      </c>
      <c r="J54" s="16">
        <v>52.9</v>
      </c>
      <c r="K54" s="16">
        <v>49.1</v>
      </c>
      <c r="L54" s="18">
        <v>0</v>
      </c>
      <c r="M54" s="18">
        <v>44.7</v>
      </c>
      <c r="N54" s="9">
        <f t="shared" si="78"/>
        <v>53.286613418427905</v>
      </c>
      <c r="O54" s="9">
        <f t="shared" si="79"/>
        <v>53.016457624774119</v>
      </c>
      <c r="P54" s="5"/>
      <c r="Q54" s="1">
        <f t="shared" si="55"/>
        <v>229086.76527677779</v>
      </c>
      <c r="R54" s="1">
        <f t="shared" si="56"/>
        <v>128824.95516931375</v>
      </c>
      <c r="S54" s="1">
        <f t="shared" si="57"/>
        <v>23</v>
      </c>
      <c r="T54" s="1">
        <f t="shared" si="58"/>
        <v>23</v>
      </c>
      <c r="U54" s="1">
        <f t="shared" si="59"/>
        <v>251188.64315095844</v>
      </c>
      <c r="V54" s="1">
        <f t="shared" si="60"/>
        <v>128824.95516931375</v>
      </c>
      <c r="W54" s="1">
        <f t="shared" si="61"/>
        <v>194984.45997580473</v>
      </c>
      <c r="X54" s="1">
        <f t="shared" si="62"/>
        <v>81283.051616410012</v>
      </c>
      <c r="Y54" s="1">
        <f t="shared" si="63"/>
        <v>1</v>
      </c>
      <c r="Z54" s="1">
        <f t="shared" si="64"/>
        <v>29512.092266663909</v>
      </c>
      <c r="AA54" s="1">
        <f t="shared" si="65"/>
        <v>1849785.0055844493</v>
      </c>
      <c r="AB54" s="1">
        <f t="shared" si="66"/>
        <v>771118.73483066028</v>
      </c>
      <c r="AC54" s="1">
        <f t="shared" si="70"/>
        <v>80</v>
      </c>
      <c r="AD54" s="1">
        <f t="shared" si="67"/>
        <v>2360967.381333115</v>
      </c>
      <c r="AE54" s="1">
        <f t="shared" si="68"/>
        <v>213138.22360612117</v>
      </c>
      <c r="AF54" s="1">
        <f t="shared" si="69"/>
        <v>200283.77222353587</v>
      </c>
    </row>
    <row r="55" spans="1:32" x14ac:dyDescent="0.2">
      <c r="A55" s="23"/>
      <c r="B55" s="14" t="s">
        <v>33</v>
      </c>
      <c r="C55" s="15">
        <v>24</v>
      </c>
      <c r="D55" s="15">
        <v>2</v>
      </c>
      <c r="E55" s="15">
        <v>2015</v>
      </c>
      <c r="F55" s="16">
        <v>50</v>
      </c>
      <c r="G55" s="16">
        <v>52.3</v>
      </c>
      <c r="H55" s="16">
        <v>49.8</v>
      </c>
      <c r="I55" s="16">
        <v>52.7</v>
      </c>
      <c r="J55" s="16">
        <v>51.7</v>
      </c>
      <c r="K55" s="16">
        <v>48.8</v>
      </c>
      <c r="L55" s="18">
        <v>0</v>
      </c>
      <c r="M55" s="18">
        <v>44.3</v>
      </c>
      <c r="N55" s="9">
        <f t="shared" si="78"/>
        <v>50.421776183400297</v>
      </c>
      <c r="O55" s="9">
        <f t="shared" si="79"/>
        <v>53.435391412640918</v>
      </c>
      <c r="P55" s="5"/>
      <c r="Q55" s="1">
        <f t="shared" si="55"/>
        <v>100000</v>
      </c>
      <c r="R55" s="1">
        <f t="shared" si="56"/>
        <v>169824.36524617439</v>
      </c>
      <c r="S55" s="1">
        <f t="shared" si="57"/>
        <v>24</v>
      </c>
      <c r="T55" s="1">
        <f t="shared" si="58"/>
        <v>24</v>
      </c>
      <c r="U55" s="1">
        <f t="shared" si="59"/>
        <v>95499.258602143629</v>
      </c>
      <c r="V55" s="1">
        <f t="shared" si="60"/>
        <v>186208.71366628728</v>
      </c>
      <c r="W55" s="1">
        <f t="shared" si="61"/>
        <v>147910.83881682079</v>
      </c>
      <c r="X55" s="1">
        <f t="shared" si="62"/>
        <v>75857.757502918481</v>
      </c>
      <c r="Y55" s="1">
        <f t="shared" si="63"/>
        <v>1</v>
      </c>
      <c r="Z55" s="1">
        <f t="shared" si="64"/>
        <v>26915.348039269167</v>
      </c>
      <c r="AA55" s="1">
        <f t="shared" si="65"/>
        <v>1403205.4238615958</v>
      </c>
      <c r="AB55" s="1">
        <f t="shared" si="66"/>
        <v>719649.87570584717</v>
      </c>
      <c r="AC55" s="1">
        <f t="shared" si="70"/>
        <v>80</v>
      </c>
      <c r="AD55" s="1">
        <f t="shared" si="67"/>
        <v>2153227.8431415316</v>
      </c>
      <c r="AE55" s="1">
        <f t="shared" si="68"/>
        <v>110198.99107039455</v>
      </c>
      <c r="AF55" s="1">
        <f t="shared" si="69"/>
        <v>220566.2915212134</v>
      </c>
    </row>
    <row r="56" spans="1:32" x14ac:dyDescent="0.2">
      <c r="A56" s="23"/>
      <c r="B56" s="14" t="s">
        <v>34</v>
      </c>
      <c r="C56" s="15">
        <v>25</v>
      </c>
      <c r="D56" s="15">
        <v>2</v>
      </c>
      <c r="E56" s="15">
        <v>2015</v>
      </c>
      <c r="F56" s="16">
        <v>51.9</v>
      </c>
      <c r="G56" s="16">
        <v>51.5</v>
      </c>
      <c r="H56" s="16">
        <v>53</v>
      </c>
      <c r="I56" s="16">
        <v>51.4</v>
      </c>
      <c r="J56" s="16">
        <v>42.1</v>
      </c>
      <c r="K56" s="16">
        <v>50.3</v>
      </c>
      <c r="L56" s="18">
        <v>0</v>
      </c>
      <c r="M56" s="18">
        <v>44.6</v>
      </c>
      <c r="N56" s="9">
        <f t="shared" si="78"/>
        <v>50.587706255044594</v>
      </c>
      <c r="O56" s="9">
        <f t="shared" si="79"/>
        <v>53.289108655929702</v>
      </c>
      <c r="P56" s="5"/>
      <c r="Q56" s="1">
        <f t="shared" si="55"/>
        <v>154881.66189124816</v>
      </c>
      <c r="R56" s="1">
        <f t="shared" si="56"/>
        <v>141253.75446227577</v>
      </c>
      <c r="S56" s="1">
        <f t="shared" si="57"/>
        <v>25</v>
      </c>
      <c r="T56" s="1">
        <f t="shared" si="58"/>
        <v>25</v>
      </c>
      <c r="U56" s="1">
        <f t="shared" si="59"/>
        <v>199526.23149688813</v>
      </c>
      <c r="V56" s="1">
        <f t="shared" si="60"/>
        <v>138038.42646028858</v>
      </c>
      <c r="W56" s="1">
        <f t="shared" si="61"/>
        <v>16218.100973589309</v>
      </c>
      <c r="X56" s="1">
        <f t="shared" si="62"/>
        <v>107151.93052376063</v>
      </c>
      <c r="Y56" s="1">
        <f t="shared" si="63"/>
        <v>1</v>
      </c>
      <c r="Z56" s="1">
        <f t="shared" si="64"/>
        <v>28840.315031266062</v>
      </c>
      <c r="AA56" s="1">
        <f t="shared" si="65"/>
        <v>153858.41519740963</v>
      </c>
      <c r="AB56" s="1">
        <f t="shared" si="66"/>
        <v>1016532.4684176082</v>
      </c>
      <c r="AC56" s="1">
        <f t="shared" si="70"/>
        <v>80</v>
      </c>
      <c r="AD56" s="1">
        <f t="shared" si="67"/>
        <v>2307225.2025012872</v>
      </c>
      <c r="AE56" s="1">
        <f t="shared" si="68"/>
        <v>114490.80936070674</v>
      </c>
      <c r="AF56" s="1">
        <f t="shared" si="69"/>
        <v>213260.71728761043</v>
      </c>
    </row>
    <row r="57" spans="1:32" x14ac:dyDescent="0.2">
      <c r="A57" s="23"/>
      <c r="B57" s="14" t="s">
        <v>35</v>
      </c>
      <c r="C57" s="15">
        <v>26</v>
      </c>
      <c r="D57" s="15">
        <v>2</v>
      </c>
      <c r="E57" s="15">
        <v>2015</v>
      </c>
      <c r="F57" s="16">
        <v>55.8</v>
      </c>
      <c r="G57" s="16">
        <v>53.3</v>
      </c>
      <c r="H57" s="16">
        <v>56.5</v>
      </c>
      <c r="I57" s="16">
        <v>53.6</v>
      </c>
      <c r="J57" s="16">
        <v>53.1</v>
      </c>
      <c r="K57" s="16">
        <v>50.8</v>
      </c>
      <c r="L57" s="18">
        <v>33.5</v>
      </c>
      <c r="M57" s="18">
        <v>44.4</v>
      </c>
      <c r="N57" s="9">
        <f t="shared" si="78"/>
        <v>55.186755132163789</v>
      </c>
      <c r="O57" s="9">
        <f t="shared" si="79"/>
        <v>54.206486836069885</v>
      </c>
      <c r="P57" s="5"/>
      <c r="Q57" s="1">
        <f t="shared" si="55"/>
        <v>380189.39632056188</v>
      </c>
      <c r="R57" s="1">
        <f t="shared" si="56"/>
        <v>213796.20895022334</v>
      </c>
      <c r="S57" s="1">
        <f t="shared" si="57"/>
        <v>26</v>
      </c>
      <c r="T57" s="1">
        <f t="shared" si="58"/>
        <v>26</v>
      </c>
      <c r="U57" s="1">
        <f t="shared" si="59"/>
        <v>446683.59215096442</v>
      </c>
      <c r="V57" s="1">
        <f t="shared" si="60"/>
        <v>229086.76527677779</v>
      </c>
      <c r="W57" s="1">
        <f t="shared" si="61"/>
        <v>204173.79446695346</v>
      </c>
      <c r="X57" s="1">
        <f t="shared" si="62"/>
        <v>120226.44346174144</v>
      </c>
      <c r="Y57" s="1">
        <f t="shared" si="63"/>
        <v>2238.7211385683418</v>
      </c>
      <c r="Z57" s="1">
        <f t="shared" si="64"/>
        <v>27542.287033381672</v>
      </c>
      <c r="AA57" s="1">
        <f t="shared" si="65"/>
        <v>1936962.6871039723</v>
      </c>
      <c r="AB57" s="1">
        <f t="shared" si="66"/>
        <v>1140568.1889616856</v>
      </c>
      <c r="AC57" s="1">
        <f t="shared" si="70"/>
        <v>179097.69108546706</v>
      </c>
      <c r="AD57" s="1">
        <f t="shared" si="67"/>
        <v>2203382.9626705321</v>
      </c>
      <c r="AE57" s="1">
        <f t="shared" si="68"/>
        <v>330122.79483966628</v>
      </c>
      <c r="AF57" s="1">
        <f t="shared" si="69"/>
        <v>263419.96250959748</v>
      </c>
    </row>
    <row r="58" spans="1:32" x14ac:dyDescent="0.2">
      <c r="A58" s="23"/>
      <c r="B58" s="14" t="s">
        <v>29</v>
      </c>
      <c r="C58" s="15">
        <v>27</v>
      </c>
      <c r="D58" s="15">
        <v>2</v>
      </c>
      <c r="E58" s="15">
        <v>2015</v>
      </c>
      <c r="F58" s="16">
        <v>56.6</v>
      </c>
      <c r="G58" s="16">
        <v>53.4</v>
      </c>
      <c r="H58" s="16">
        <v>57.3</v>
      </c>
      <c r="I58" s="16">
        <v>53.8</v>
      </c>
      <c r="J58" s="16">
        <v>54</v>
      </c>
      <c r="K58" s="16">
        <v>49.4</v>
      </c>
      <c r="L58" s="18">
        <v>0</v>
      </c>
      <c r="M58" s="18">
        <v>45.4</v>
      </c>
      <c r="N58" s="9">
        <f t="shared" si="78"/>
        <v>55.912723346298947</v>
      </c>
      <c r="O58" s="9">
        <f t="shared" si="79"/>
        <v>54.470705308897095</v>
      </c>
      <c r="P58" s="5"/>
      <c r="Q58" s="1">
        <f t="shared" si="55"/>
        <v>457088.18961487547</v>
      </c>
      <c r="R58" s="1">
        <f t="shared" si="56"/>
        <v>218776.16239495538</v>
      </c>
      <c r="S58" s="1">
        <f t="shared" si="57"/>
        <v>27</v>
      </c>
      <c r="T58" s="1">
        <f t="shared" si="58"/>
        <v>27</v>
      </c>
      <c r="U58" s="1">
        <f t="shared" si="59"/>
        <v>537031.79637025285</v>
      </c>
      <c r="V58" s="1">
        <f t="shared" si="60"/>
        <v>239883.29190194907</v>
      </c>
      <c r="W58" s="1">
        <f t="shared" si="61"/>
        <v>251188.64315095844</v>
      </c>
      <c r="X58" s="1">
        <f t="shared" si="62"/>
        <v>87096.358995608127</v>
      </c>
      <c r="Y58" s="1">
        <f t="shared" si="63"/>
        <v>1</v>
      </c>
      <c r="Z58" s="1">
        <f t="shared" si="64"/>
        <v>34673.685045253202</v>
      </c>
      <c r="AA58" s="1">
        <f t="shared" si="65"/>
        <v>2382984.7041728501</v>
      </c>
      <c r="AB58" s="1">
        <f t="shared" si="66"/>
        <v>826268.61100144952</v>
      </c>
      <c r="AC58" s="1">
        <f t="shared" si="70"/>
        <v>80</v>
      </c>
      <c r="AD58" s="1">
        <f t="shared" si="67"/>
        <v>2773894.8036202593</v>
      </c>
      <c r="AE58" s="1">
        <f t="shared" si="68"/>
        <v>390186.58570775588</v>
      </c>
      <c r="AF58" s="1">
        <f t="shared" si="69"/>
        <v>279943.59205612715</v>
      </c>
    </row>
    <row r="59" spans="1:32" x14ac:dyDescent="0.2">
      <c r="A59" s="23"/>
      <c r="B59" s="14" t="s">
        <v>30</v>
      </c>
      <c r="C59" s="15">
        <v>28</v>
      </c>
      <c r="D59" s="15">
        <v>2</v>
      </c>
      <c r="E59" s="15">
        <v>2015</v>
      </c>
      <c r="F59" s="16">
        <v>60.7</v>
      </c>
      <c r="G59" s="16">
        <v>62.7</v>
      </c>
      <c r="H59" s="16">
        <v>61.8</v>
      </c>
      <c r="I59" s="16">
        <v>63.8</v>
      </c>
      <c r="J59" s="16">
        <v>51.9</v>
      </c>
      <c r="K59" s="16">
        <v>50.1</v>
      </c>
      <c r="L59" s="18">
        <v>0</v>
      </c>
      <c r="M59" s="18">
        <v>44.2</v>
      </c>
      <c r="N59" s="9">
        <f t="shared" si="78"/>
        <v>59.450110853287732</v>
      </c>
      <c r="O59" s="9">
        <f t="shared" si="79"/>
        <v>61.545738771335017</v>
      </c>
      <c r="P59" s="5"/>
      <c r="Q59" s="1">
        <f t="shared" si="55"/>
        <v>1174897.5549395324</v>
      </c>
      <c r="R59" s="1">
        <f t="shared" si="56"/>
        <v>1862087.1366628716</v>
      </c>
      <c r="S59" s="1">
        <f t="shared" si="57"/>
        <v>28</v>
      </c>
      <c r="T59" s="1">
        <f t="shared" si="58"/>
        <v>28</v>
      </c>
      <c r="U59" s="1">
        <f t="shared" si="59"/>
        <v>1513561.2484362102</v>
      </c>
      <c r="V59" s="1">
        <f t="shared" si="60"/>
        <v>2398832.9190194933</v>
      </c>
      <c r="W59" s="1">
        <f t="shared" si="61"/>
        <v>154881.66189124816</v>
      </c>
      <c r="X59" s="1">
        <f t="shared" si="62"/>
        <v>102329.29922807543</v>
      </c>
      <c r="Y59" s="1">
        <f t="shared" si="63"/>
        <v>1</v>
      </c>
      <c r="Z59" s="1">
        <f t="shared" si="64"/>
        <v>26302.679918953829</v>
      </c>
      <c r="AA59" s="1">
        <f t="shared" si="65"/>
        <v>1469336.4581053397</v>
      </c>
      <c r="AB59" s="1">
        <f t="shared" si="66"/>
        <v>970780.97078888537</v>
      </c>
      <c r="AC59" s="1">
        <f t="shared" si="70"/>
        <v>80</v>
      </c>
      <c r="AD59" s="1">
        <f t="shared" si="67"/>
        <v>2104214.3935163086</v>
      </c>
      <c r="AE59" s="1">
        <f t="shared" si="68"/>
        <v>881071.36199067137</v>
      </c>
      <c r="AF59" s="1">
        <f t="shared" si="69"/>
        <v>1427492.6379816092</v>
      </c>
    </row>
    <row r="60" spans="1:32" ht="15.75" x14ac:dyDescent="0.25">
      <c r="A60" s="23"/>
      <c r="F60" s="17">
        <f>10*LOG10(1/S59*Q60)</f>
        <v>55.424294436179665</v>
      </c>
      <c r="G60" s="17">
        <f>10*LOG10(1/T59*R60)</f>
        <v>60.414499448105829</v>
      </c>
      <c r="H60" s="17">
        <f>10*LOG10(1/S59*U60)</f>
        <v>56.414819782222487</v>
      </c>
      <c r="I60" s="17">
        <f>10*LOG10(1/T59*V60)</f>
        <v>61.386494246278637</v>
      </c>
      <c r="J60" s="17">
        <f>10*LOG10(1/S59*W60)</f>
        <v>48.686272220278298</v>
      </c>
      <c r="K60" s="17">
        <f>10*LOG10(1/T59*X60)</f>
        <v>50.777353562412088</v>
      </c>
      <c r="L60" s="17">
        <f>10*LOG10(1/S59*Y60)</f>
        <v>21.034335935098415</v>
      </c>
      <c r="M60" s="17">
        <f>10*LOG10(1/T59*Z60)</f>
        <v>44.903109420512884</v>
      </c>
      <c r="N60" s="10">
        <f>10*LOG10(1/S59*AE60)</f>
        <v>54.263284820092473</v>
      </c>
      <c r="O60" s="10">
        <f>10*LOG10(1/T59*AF60)</f>
        <v>59.521851941581062</v>
      </c>
      <c r="P60" s="6"/>
      <c r="Q60" s="1">
        <f>SUM(Q32:Q59)</f>
        <v>9763094.094425736</v>
      </c>
      <c r="R60" s="1">
        <f>SUM(R32:R59)</f>
        <v>30804061.100548528</v>
      </c>
      <c r="U60" s="1">
        <f t="shared" ref="U60:AF60" si="80">SUM(U32:U59)</f>
        <v>12264222.177746704</v>
      </c>
      <c r="V60" s="1">
        <f t="shared" si="80"/>
        <v>38530749.409525208</v>
      </c>
      <c r="W60" s="1">
        <f t="shared" si="80"/>
        <v>2069117.9740890733</v>
      </c>
      <c r="X60" s="1">
        <f t="shared" si="80"/>
        <v>3348832.205400866</v>
      </c>
      <c r="Y60" s="1">
        <f t="shared" si="80"/>
        <v>3552.9706902614776</v>
      </c>
      <c r="Z60" s="1">
        <f t="shared" si="80"/>
        <v>865902.45986490732</v>
      </c>
      <c r="AA60" s="1">
        <f t="shared" si="80"/>
        <v>19629376.637144197</v>
      </c>
      <c r="AB60" s="1">
        <f t="shared" si="80"/>
        <v>31769811.812374704</v>
      </c>
      <c r="AC60" s="1">
        <f t="shared" si="80"/>
        <v>284237.65522091795</v>
      </c>
      <c r="AD60" s="1">
        <f t="shared" si="80"/>
        <v>69272196.789192587</v>
      </c>
      <c r="AE60" s="1">
        <f t="shared" si="80"/>
        <v>7472854.2751280228</v>
      </c>
      <c r="AF60" s="1">
        <f t="shared" si="80"/>
        <v>25080906.288558148</v>
      </c>
    </row>
    <row r="61" spans="1:32" s="3" customFormat="1" ht="12.75" customHeight="1" x14ac:dyDescent="0.2">
      <c r="A61" s="23" t="s">
        <v>3</v>
      </c>
      <c r="B61" s="22" t="s">
        <v>1</v>
      </c>
      <c r="C61" s="22"/>
      <c r="D61" s="22"/>
      <c r="E61" s="22"/>
      <c r="F61" s="13" t="s">
        <v>4</v>
      </c>
      <c r="G61" s="13" t="s">
        <v>5</v>
      </c>
      <c r="H61" s="13" t="s">
        <v>6</v>
      </c>
      <c r="I61" s="13" t="s">
        <v>7</v>
      </c>
      <c r="J61" s="13" t="s">
        <v>8</v>
      </c>
      <c r="K61" s="13" t="s">
        <v>9</v>
      </c>
      <c r="L61" s="13" t="s">
        <v>10</v>
      </c>
      <c r="M61" s="13" t="s">
        <v>11</v>
      </c>
      <c r="N61" s="8" t="s">
        <v>12</v>
      </c>
      <c r="O61" s="8" t="s">
        <v>13</v>
      </c>
      <c r="P61" s="4"/>
      <c r="Q61" s="3" t="s">
        <v>14</v>
      </c>
      <c r="R61" s="3" t="s">
        <v>15</v>
      </c>
      <c r="S61" s="3" t="s">
        <v>16</v>
      </c>
      <c r="T61" s="3" t="s">
        <v>17</v>
      </c>
      <c r="U61" s="3" t="s">
        <v>18</v>
      </c>
      <c r="V61" s="3" t="s">
        <v>19</v>
      </c>
      <c r="W61" s="3" t="s">
        <v>20</v>
      </c>
      <c r="X61" s="3" t="s">
        <v>21</v>
      </c>
      <c r="Y61" s="3" t="s">
        <v>22</v>
      </c>
      <c r="Z61" s="3" t="s">
        <v>23</v>
      </c>
      <c r="AA61" s="3" t="s">
        <v>24</v>
      </c>
      <c r="AB61" s="3" t="s">
        <v>25</v>
      </c>
      <c r="AC61" s="3" t="s">
        <v>26</v>
      </c>
      <c r="AD61" s="3" t="s">
        <v>27</v>
      </c>
      <c r="AE61" s="3" t="s">
        <v>28</v>
      </c>
      <c r="AF61" s="3" t="s">
        <v>28</v>
      </c>
    </row>
    <row r="62" spans="1:32" x14ac:dyDescent="0.2">
      <c r="A62" s="23"/>
      <c r="B62" s="14" t="s">
        <v>31</v>
      </c>
      <c r="C62" s="15">
        <v>1</v>
      </c>
      <c r="D62" s="15">
        <v>2</v>
      </c>
      <c r="E62" s="15">
        <v>2015</v>
      </c>
      <c r="F62" s="16">
        <v>57.8</v>
      </c>
      <c r="G62" s="16">
        <v>51.6</v>
      </c>
      <c r="H62" s="16">
        <v>58.8</v>
      </c>
      <c r="I62" s="16">
        <v>52.4</v>
      </c>
      <c r="J62" s="16">
        <v>49.5</v>
      </c>
      <c r="K62" s="16">
        <v>44.1</v>
      </c>
      <c r="L62" s="18">
        <v>27.7</v>
      </c>
      <c r="M62" s="18">
        <v>41.7</v>
      </c>
      <c r="N62" s="9">
        <f t="shared" ref="N62:N67" si="81">10*LOG10((1/24)*(13*U62+AA62+AC62))</f>
        <v>56.513640745903331</v>
      </c>
      <c r="O62" s="9">
        <f t="shared" ref="O62:O67" si="82">10*LOG10((1/24)*(13*V62+AB62+AD62))</f>
        <v>51.863767180899188</v>
      </c>
      <c r="P62" s="5"/>
      <c r="Q62" s="1">
        <f t="shared" ref="Q62:R67" si="83">10^(F62/10)</f>
        <v>602559.58607435762</v>
      </c>
      <c r="R62" s="1">
        <f t="shared" si="83"/>
        <v>144543.97707459307</v>
      </c>
      <c r="S62" s="1">
        <f>IF(F62&gt;0,1,0)</f>
        <v>1</v>
      </c>
      <c r="T62" s="1">
        <f>IF(G62&gt;0,1,0)</f>
        <v>1</v>
      </c>
      <c r="U62" s="1">
        <f t="shared" ref="U62:U67" si="84">10^(H62/10)</f>
        <v>758577.57502918423</v>
      </c>
      <c r="V62" s="1">
        <f t="shared" ref="V62:V67" si="85">10^(I62/10)</f>
        <v>173780.0828749378</v>
      </c>
      <c r="W62" s="1">
        <f t="shared" ref="W62:W67" si="86">10^(J62/10)</f>
        <v>89125.093813374609</v>
      </c>
      <c r="X62" s="1">
        <f t="shared" ref="X62:X67" si="87">10^(K62/10)</f>
        <v>25703.95782768865</v>
      </c>
      <c r="Y62" s="1">
        <f t="shared" ref="Y62:Y67" si="88">10^(L62/10)</f>
        <v>588.84365535558959</v>
      </c>
      <c r="Z62" s="1">
        <f t="shared" ref="Z62:Z67" si="89">10^(M62/10)</f>
        <v>14791.083881682089</v>
      </c>
      <c r="AA62" s="1">
        <f>3*10^((J62+5)/10)</f>
        <v>845514.87937933719</v>
      </c>
      <c r="AB62" s="1">
        <f>3*10^((K62+5)/10)</f>
        <v>243849.15484923002</v>
      </c>
      <c r="AC62" s="1">
        <f>8*10^((L62+10)/10)</f>
        <v>47107.492428447178</v>
      </c>
      <c r="AD62" s="1">
        <f>8*10^((M62+10)/10)</f>
        <v>1183286.7105345663</v>
      </c>
      <c r="AE62" s="1">
        <f>10^(N62/10)</f>
        <v>448088.78529946663</v>
      </c>
      <c r="AF62" s="1">
        <f>10^(O62/10)</f>
        <v>153594.87261491618</v>
      </c>
    </row>
    <row r="63" spans="1:32" x14ac:dyDescent="0.2">
      <c r="A63" s="23"/>
      <c r="B63" s="14" t="s">
        <v>32</v>
      </c>
      <c r="C63" s="15">
        <v>2</v>
      </c>
      <c r="D63" s="15">
        <v>2</v>
      </c>
      <c r="E63" s="15">
        <v>2015</v>
      </c>
      <c r="F63" s="16">
        <v>53.6</v>
      </c>
      <c r="G63" s="16">
        <v>50.9</v>
      </c>
      <c r="H63" s="16">
        <v>54.2</v>
      </c>
      <c r="I63" s="16">
        <v>50.7</v>
      </c>
      <c r="J63" s="16">
        <v>51.8</v>
      </c>
      <c r="K63" s="16">
        <v>45.9</v>
      </c>
      <c r="L63" s="18">
        <v>31.4</v>
      </c>
      <c r="M63" s="18">
        <v>46.4</v>
      </c>
      <c r="N63" s="9">
        <f t="shared" si="81"/>
        <v>53.157665610554325</v>
      </c>
      <c r="O63" s="9">
        <f t="shared" si="82"/>
        <v>53.512626184976511</v>
      </c>
      <c r="P63" s="5"/>
      <c r="Q63" s="1">
        <f t="shared" si="83"/>
        <v>229086.76527677779</v>
      </c>
      <c r="R63" s="1">
        <f t="shared" si="83"/>
        <v>123026.87708123829</v>
      </c>
      <c r="S63" s="1">
        <f t="shared" ref="S63:S89" si="90">IF(F63&gt;0,1+S62,0+S62)</f>
        <v>2</v>
      </c>
      <c r="T63" s="1">
        <f t="shared" ref="T63:T89" si="91">IF(G63&gt;0,1+T62,0+T62)</f>
        <v>2</v>
      </c>
      <c r="U63" s="1">
        <f t="shared" si="84"/>
        <v>263026.79918953858</v>
      </c>
      <c r="V63" s="1">
        <f t="shared" si="85"/>
        <v>117489.75549395311</v>
      </c>
      <c r="W63" s="1">
        <f t="shared" si="86"/>
        <v>151356.12484362084</v>
      </c>
      <c r="X63" s="1">
        <f t="shared" si="87"/>
        <v>38904.514499428085</v>
      </c>
      <c r="Y63" s="1">
        <f t="shared" si="88"/>
        <v>1380.3842646028852</v>
      </c>
      <c r="Z63" s="1">
        <f t="shared" si="89"/>
        <v>43651.583224016598</v>
      </c>
      <c r="AA63" s="1">
        <f>3*10^((J63+5)/10)</f>
        <v>1435890.2769679162</v>
      </c>
      <c r="AB63" s="1">
        <f t="shared" ref="AB63:AB68" si="92">3*10^((K63+5)/10)</f>
        <v>369080.63124371483</v>
      </c>
      <c r="AC63" s="1">
        <f>8*10^((L63+10)/10)</f>
        <v>110430.74116823073</v>
      </c>
      <c r="AD63" s="1">
        <f>8*10^((M63+10)/10)</f>
        <v>3492126.6579213319</v>
      </c>
      <c r="AE63" s="1">
        <f t="shared" ref="AE63:AE68" si="93">10^(N63/10)</f>
        <v>206902.89198333974</v>
      </c>
      <c r="AF63" s="1">
        <f t="shared" ref="AF63:AF68" si="94">10^(O63/10)</f>
        <v>224523.92127443501</v>
      </c>
    </row>
    <row r="64" spans="1:32" x14ac:dyDescent="0.2">
      <c r="A64" s="23"/>
      <c r="B64" s="14" t="s">
        <v>33</v>
      </c>
      <c r="C64" s="15">
        <v>3</v>
      </c>
      <c r="D64" s="15">
        <v>2</v>
      </c>
      <c r="E64" s="15">
        <v>2015</v>
      </c>
      <c r="F64" s="16">
        <v>52.4</v>
      </c>
      <c r="G64" s="16">
        <v>49.7</v>
      </c>
      <c r="H64" s="16">
        <v>53.2</v>
      </c>
      <c r="I64" s="16">
        <v>50.3</v>
      </c>
      <c r="J64" s="16">
        <v>48.4</v>
      </c>
      <c r="K64" s="16">
        <v>45.5</v>
      </c>
      <c r="L64" s="18">
        <v>31.1</v>
      </c>
      <c r="M64" s="18">
        <v>39.700000000000003</v>
      </c>
      <c r="N64" s="9">
        <f t="shared" si="81"/>
        <v>51.608027298938914</v>
      </c>
      <c r="O64" s="9">
        <f t="shared" si="82"/>
        <v>50.135716842733245</v>
      </c>
      <c r="P64" s="5"/>
      <c r="Q64" s="1">
        <f t="shared" si="83"/>
        <v>173780.0828749378</v>
      </c>
      <c r="R64" s="1">
        <f t="shared" si="83"/>
        <v>93325.430079699319</v>
      </c>
      <c r="S64" s="1">
        <f t="shared" si="90"/>
        <v>3</v>
      </c>
      <c r="T64" s="1">
        <f t="shared" si="91"/>
        <v>3</v>
      </c>
      <c r="U64" s="1">
        <f t="shared" si="84"/>
        <v>208929.61308540447</v>
      </c>
      <c r="V64" s="1">
        <f t="shared" si="85"/>
        <v>107151.93052376063</v>
      </c>
      <c r="W64" s="1">
        <f t="shared" si="86"/>
        <v>69183.097091893651</v>
      </c>
      <c r="X64" s="1">
        <f t="shared" si="87"/>
        <v>35481.33892335758</v>
      </c>
      <c r="Y64" s="1">
        <f t="shared" si="88"/>
        <v>1288.2495516931358</v>
      </c>
      <c r="Z64" s="1">
        <f t="shared" si="89"/>
        <v>9332.5430079699217</v>
      </c>
      <c r="AA64" s="1">
        <f t="shared" ref="AA64:AA69" si="95">3*10^((J64+5)/10)</f>
        <v>656328.4871848661</v>
      </c>
      <c r="AB64" s="1">
        <f t="shared" si="92"/>
        <v>336605.53629058955</v>
      </c>
      <c r="AC64" s="1">
        <f>8*10^((L64+10)/10)</f>
        <v>103059.96413545088</v>
      </c>
      <c r="AD64" s="1">
        <f t="shared" ref="AD64:AD69" si="96">8*10^((M64+10)/10)</f>
        <v>746603.44063759455</v>
      </c>
      <c r="AE64" s="1">
        <f t="shared" si="93"/>
        <v>144811.39255960751</v>
      </c>
      <c r="AF64" s="1">
        <f t="shared" si="94"/>
        <v>103174.33640571147</v>
      </c>
    </row>
    <row r="65" spans="1:32" x14ac:dyDescent="0.2">
      <c r="A65" s="23"/>
      <c r="B65" s="14" t="s">
        <v>34</v>
      </c>
      <c r="C65" s="15">
        <v>4</v>
      </c>
      <c r="D65" s="15">
        <v>2</v>
      </c>
      <c r="E65" s="15">
        <v>2015</v>
      </c>
      <c r="F65" s="16">
        <v>52.4</v>
      </c>
      <c r="G65" s="16">
        <v>49.6</v>
      </c>
      <c r="H65" s="16">
        <v>53.3</v>
      </c>
      <c r="I65" s="16">
        <v>50.1</v>
      </c>
      <c r="J65" s="16">
        <v>46.6</v>
      </c>
      <c r="K65" s="16">
        <v>47.3</v>
      </c>
      <c r="L65" s="18">
        <v>30.4</v>
      </c>
      <c r="M65" s="18">
        <v>38.700000000000003</v>
      </c>
      <c r="N65" s="9">
        <f t="shared" si="81"/>
        <v>51.383949303177772</v>
      </c>
      <c r="O65" s="9">
        <f t="shared" si="82"/>
        <v>50.058955543656801</v>
      </c>
      <c r="P65" s="5"/>
      <c r="Q65" s="1">
        <f t="shared" si="83"/>
        <v>173780.0828749378</v>
      </c>
      <c r="R65" s="1">
        <f t="shared" si="83"/>
        <v>91201.083935591028</v>
      </c>
      <c r="S65" s="1">
        <f t="shared" si="90"/>
        <v>4</v>
      </c>
      <c r="T65" s="1">
        <f t="shared" si="91"/>
        <v>4</v>
      </c>
      <c r="U65" s="1">
        <f t="shared" si="84"/>
        <v>213796.20895022334</v>
      </c>
      <c r="V65" s="1">
        <f t="shared" si="85"/>
        <v>102329.29922807543</v>
      </c>
      <c r="W65" s="1">
        <f t="shared" si="86"/>
        <v>45708.818961487581</v>
      </c>
      <c r="X65" s="1">
        <f t="shared" si="87"/>
        <v>53703.179637025234</v>
      </c>
      <c r="Y65" s="1">
        <f t="shared" si="88"/>
        <v>1096.4781961431863</v>
      </c>
      <c r="Z65" s="1">
        <f t="shared" si="89"/>
        <v>7413.1024130091773</v>
      </c>
      <c r="AA65" s="1">
        <f t="shared" si="95"/>
        <v>433631.93122377922</v>
      </c>
      <c r="AB65" s="1">
        <f t="shared" si="92"/>
        <v>509473.09573852317</v>
      </c>
      <c r="AC65" s="1">
        <f t="shared" ref="AC65:AC70" si="97">8*10^((L65+10)/10)</f>
        <v>87718.255691454848</v>
      </c>
      <c r="AD65" s="1">
        <f t="shared" si="96"/>
        <v>593048.19304073486</v>
      </c>
      <c r="AE65" s="1">
        <f t="shared" si="93"/>
        <v>137529.20430283938</v>
      </c>
      <c r="AF65" s="1">
        <f t="shared" si="94"/>
        <v>101366.75744767675</v>
      </c>
    </row>
    <row r="66" spans="1:32" x14ac:dyDescent="0.2">
      <c r="A66" s="23"/>
      <c r="B66" s="14" t="s">
        <v>35</v>
      </c>
      <c r="C66" s="15">
        <v>5</v>
      </c>
      <c r="D66" s="15">
        <v>2</v>
      </c>
      <c r="E66" s="15">
        <v>2015</v>
      </c>
      <c r="F66" s="16">
        <v>55.2</v>
      </c>
      <c r="G66" s="16">
        <v>50.4</v>
      </c>
      <c r="H66" s="16">
        <v>56.3</v>
      </c>
      <c r="I66" s="16">
        <v>51.3</v>
      </c>
      <c r="J66" s="16">
        <v>43.8</v>
      </c>
      <c r="K66" s="16">
        <v>42.5</v>
      </c>
      <c r="L66" s="18">
        <v>31.5</v>
      </c>
      <c r="M66" s="18">
        <v>38.5</v>
      </c>
      <c r="N66" s="9">
        <f t="shared" si="81"/>
        <v>53.89617133763366</v>
      </c>
      <c r="O66" s="9">
        <f t="shared" si="82"/>
        <v>50.157631859396687</v>
      </c>
      <c r="P66" s="5"/>
      <c r="Q66" s="1">
        <f t="shared" si="83"/>
        <v>331131.12148259184</v>
      </c>
      <c r="R66" s="1">
        <f t="shared" si="83"/>
        <v>109647.81961431868</v>
      </c>
      <c r="S66" s="1">
        <f t="shared" si="90"/>
        <v>5</v>
      </c>
      <c r="T66" s="1">
        <f t="shared" si="91"/>
        <v>5</v>
      </c>
      <c r="U66" s="1">
        <f t="shared" si="84"/>
        <v>426579.51880159322</v>
      </c>
      <c r="V66" s="1">
        <f t="shared" si="85"/>
        <v>134896.28825916545</v>
      </c>
      <c r="W66" s="1">
        <f t="shared" si="86"/>
        <v>23988.329190194923</v>
      </c>
      <c r="X66" s="1">
        <f t="shared" si="87"/>
        <v>17782.794100389234</v>
      </c>
      <c r="Y66" s="1">
        <f t="shared" si="88"/>
        <v>1412.5375446227545</v>
      </c>
      <c r="Z66" s="1">
        <f t="shared" si="89"/>
        <v>7079.4578438413828</v>
      </c>
      <c r="AA66" s="1">
        <f t="shared" si="95"/>
        <v>227573.27250875544</v>
      </c>
      <c r="AB66" s="1">
        <f t="shared" si="92"/>
        <v>168702.39755710485</v>
      </c>
      <c r="AC66" s="1">
        <f t="shared" si="97"/>
        <v>113003.00356982049</v>
      </c>
      <c r="AD66" s="1">
        <f t="shared" si="96"/>
        <v>566356.62750731024</v>
      </c>
      <c r="AE66" s="1">
        <f t="shared" si="93"/>
        <v>245254.58418747087</v>
      </c>
      <c r="AF66" s="1">
        <f t="shared" si="94"/>
        <v>103696.28218473199</v>
      </c>
    </row>
    <row r="67" spans="1:32" x14ac:dyDescent="0.2">
      <c r="A67" s="23"/>
      <c r="B67" s="14" t="s">
        <v>29</v>
      </c>
      <c r="C67" s="15">
        <v>6</v>
      </c>
      <c r="D67" s="15">
        <v>2</v>
      </c>
      <c r="E67" s="15">
        <v>2015</v>
      </c>
      <c r="F67" s="16">
        <v>53.8</v>
      </c>
      <c r="G67" s="16">
        <v>50</v>
      </c>
      <c r="H67" s="16">
        <v>54.5</v>
      </c>
      <c r="I67" s="16">
        <v>50.7</v>
      </c>
      <c r="J67" s="16">
        <v>50.5</v>
      </c>
      <c r="K67" s="16">
        <v>44.6</v>
      </c>
      <c r="L67" s="18">
        <v>35</v>
      </c>
      <c r="M67" s="18">
        <v>39.5</v>
      </c>
      <c r="N67" s="9">
        <f t="shared" si="81"/>
        <v>53.171332166607669</v>
      </c>
      <c r="O67" s="9">
        <f t="shared" si="82"/>
        <v>50.201489913979387</v>
      </c>
      <c r="P67" s="5"/>
      <c r="Q67" s="1">
        <f t="shared" si="83"/>
        <v>239883.29190194907</v>
      </c>
      <c r="R67" s="1">
        <f t="shared" si="83"/>
        <v>100000</v>
      </c>
      <c r="S67" s="1">
        <f t="shared" si="90"/>
        <v>6</v>
      </c>
      <c r="T67" s="1">
        <f t="shared" si="91"/>
        <v>6</v>
      </c>
      <c r="U67" s="1">
        <f t="shared" si="84"/>
        <v>281838.29312644573</v>
      </c>
      <c r="V67" s="1">
        <f t="shared" si="85"/>
        <v>117489.75549395311</v>
      </c>
      <c r="W67" s="1">
        <f t="shared" si="86"/>
        <v>112201.84543019651</v>
      </c>
      <c r="X67" s="1">
        <f t="shared" si="87"/>
        <v>28840.315031266062</v>
      </c>
      <c r="Y67" s="1">
        <f t="shared" si="88"/>
        <v>3162.2776601683804</v>
      </c>
      <c r="Z67" s="1">
        <f t="shared" si="89"/>
        <v>8912.5093813374679</v>
      </c>
      <c r="AA67" s="1">
        <f t="shared" si="95"/>
        <v>1064440.1677007265</v>
      </c>
      <c r="AB67" s="1">
        <f t="shared" si="92"/>
        <v>273603.25180677307</v>
      </c>
      <c r="AC67" s="1">
        <f t="shared" si="97"/>
        <v>252982.21281347072</v>
      </c>
      <c r="AD67" s="1">
        <f t="shared" si="96"/>
        <v>713000.75050699688</v>
      </c>
      <c r="AE67" s="1">
        <f t="shared" si="93"/>
        <v>207555.00796491664</v>
      </c>
      <c r="AF67" s="1">
        <f t="shared" si="94"/>
        <v>104748.78432229842</v>
      </c>
    </row>
    <row r="68" spans="1:32" x14ac:dyDescent="0.2">
      <c r="A68" s="23"/>
      <c r="B68" s="14" t="s">
        <v>30</v>
      </c>
      <c r="C68" s="15">
        <v>7</v>
      </c>
      <c r="D68" s="15">
        <v>2</v>
      </c>
      <c r="E68" s="15">
        <v>2015</v>
      </c>
      <c r="F68" s="16">
        <v>60.4</v>
      </c>
      <c r="G68" s="16">
        <v>52.4</v>
      </c>
      <c r="H68" s="16">
        <v>61.4</v>
      </c>
      <c r="I68" s="16">
        <v>53.1</v>
      </c>
      <c r="J68" s="16">
        <v>54</v>
      </c>
      <c r="K68" s="16">
        <v>49</v>
      </c>
      <c r="L68" s="18">
        <v>24.4</v>
      </c>
      <c r="M68" s="18">
        <v>39.4</v>
      </c>
      <c r="N68" s="9">
        <f t="shared" ref="N68:N75" si="98">10*LOG10((1/24)*(13*U68+AA68+AC68))</f>
        <v>59.283534700644431</v>
      </c>
      <c r="O68" s="9">
        <f t="shared" ref="O68:O75" si="99">10*LOG10((1/24)*(13*V68+AB68+AD68))</f>
        <v>52.330591895700223</v>
      </c>
      <c r="P68" s="5"/>
      <c r="Q68" s="1">
        <f t="shared" ref="Q68:Q89" si="100">10^(F68/10)</f>
        <v>1096478.196143186</v>
      </c>
      <c r="R68" s="1">
        <f t="shared" ref="R68:R89" si="101">10^(G68/10)</f>
        <v>173780.0828749378</v>
      </c>
      <c r="S68" s="1">
        <f t="shared" si="90"/>
        <v>7</v>
      </c>
      <c r="T68" s="1">
        <f t="shared" si="91"/>
        <v>7</v>
      </c>
      <c r="U68" s="1">
        <f t="shared" ref="U68:U89" si="102">10^(H68/10)</f>
        <v>1380384.2646028849</v>
      </c>
      <c r="V68" s="1">
        <f t="shared" ref="V68:V89" si="103">10^(I68/10)</f>
        <v>204173.79446695346</v>
      </c>
      <c r="W68" s="1">
        <f t="shared" ref="W68:W89" si="104">10^(J68/10)</f>
        <v>251188.64315095844</v>
      </c>
      <c r="X68" s="1">
        <f t="shared" ref="X68:X89" si="105">10^(K68/10)</f>
        <v>79432.823472428237</v>
      </c>
      <c r="Y68" s="1">
        <f t="shared" ref="Y68:Y89" si="106">10^(L68/10)</f>
        <v>275.42287033381683</v>
      </c>
      <c r="Z68" s="1">
        <f t="shared" ref="Z68:Z89" si="107">10^(M68/10)</f>
        <v>8709.6358995608189</v>
      </c>
      <c r="AA68" s="1">
        <f t="shared" si="95"/>
        <v>2382984.7041728501</v>
      </c>
      <c r="AB68" s="1">
        <f t="shared" si="92"/>
        <v>753565.92945287528</v>
      </c>
      <c r="AC68" s="1">
        <f t="shared" si="97"/>
        <v>22033.829626705352</v>
      </c>
      <c r="AD68" s="1">
        <f t="shared" si="96"/>
        <v>696770.87196486501</v>
      </c>
      <c r="AE68" s="1">
        <f t="shared" si="93"/>
        <v>847917.2489015453</v>
      </c>
      <c r="AF68" s="1">
        <f t="shared" si="94"/>
        <v>171024.83872867248</v>
      </c>
    </row>
    <row r="69" spans="1:32" x14ac:dyDescent="0.2">
      <c r="A69" s="23"/>
      <c r="B69" s="14" t="s">
        <v>31</v>
      </c>
      <c r="C69" s="15">
        <v>8</v>
      </c>
      <c r="D69" s="15">
        <v>2</v>
      </c>
      <c r="E69" s="15">
        <v>2015</v>
      </c>
      <c r="F69" s="16">
        <v>57.3</v>
      </c>
      <c r="G69" s="16">
        <v>52.2</v>
      </c>
      <c r="H69" s="16">
        <v>58.1</v>
      </c>
      <c r="I69" s="16">
        <v>52.7</v>
      </c>
      <c r="J69" s="16">
        <v>54.3</v>
      </c>
      <c r="K69" s="16">
        <v>49.3</v>
      </c>
      <c r="L69" s="18">
        <v>31.8</v>
      </c>
      <c r="M69" s="18">
        <v>42.3</v>
      </c>
      <c r="N69" s="9">
        <f t="shared" si="98"/>
        <v>56.638580653957227</v>
      </c>
      <c r="O69" s="9">
        <f t="shared" si="99"/>
        <v>52.812955929148302</v>
      </c>
      <c r="P69" s="5"/>
      <c r="Q69" s="1">
        <f t="shared" si="100"/>
        <v>537031.79637025285</v>
      </c>
      <c r="R69" s="1">
        <f t="shared" si="101"/>
        <v>165958.69074375663</v>
      </c>
      <c r="S69" s="1">
        <f t="shared" si="90"/>
        <v>8</v>
      </c>
      <c r="T69" s="1">
        <f t="shared" si="91"/>
        <v>8</v>
      </c>
      <c r="U69" s="1">
        <f t="shared" si="102"/>
        <v>645654.22903465747</v>
      </c>
      <c r="V69" s="1">
        <f t="shared" si="103"/>
        <v>186208.71366628728</v>
      </c>
      <c r="W69" s="1">
        <f t="shared" si="104"/>
        <v>269153.48039269145</v>
      </c>
      <c r="X69" s="1">
        <f t="shared" si="105"/>
        <v>85113.803820237721</v>
      </c>
      <c r="Y69" s="1">
        <f t="shared" si="106"/>
        <v>1513.5612484362093</v>
      </c>
      <c r="Z69" s="1">
        <f t="shared" si="107"/>
        <v>16982.436524617453</v>
      </c>
      <c r="AA69" s="1">
        <f t="shared" si="95"/>
        <v>2553414.1146071302</v>
      </c>
      <c r="AB69" s="1">
        <f t="shared" ref="AB69:AB89" si="108">3*10^((K69+5)/10)</f>
        <v>807460.44117807434</v>
      </c>
      <c r="AC69" s="1">
        <f t="shared" si="97"/>
        <v>121084.89987489677</v>
      </c>
      <c r="AD69" s="1">
        <f t="shared" si="96"/>
        <v>1358594.9219693951</v>
      </c>
      <c r="AE69" s="1">
        <f t="shared" ref="AE69:AE89" si="109">10^(N69/10)</f>
        <v>461166.83299719082</v>
      </c>
      <c r="AF69" s="1">
        <f t="shared" ref="AF69:AF89" si="110">10^(O69/10)</f>
        <v>191115.36003371709</v>
      </c>
    </row>
    <row r="70" spans="1:32" x14ac:dyDescent="0.2">
      <c r="A70" s="23"/>
      <c r="B70" s="14" t="s">
        <v>32</v>
      </c>
      <c r="C70" s="15">
        <v>9</v>
      </c>
      <c r="D70" s="15">
        <v>2</v>
      </c>
      <c r="E70" s="15">
        <v>2015</v>
      </c>
      <c r="F70" s="16">
        <v>52.3</v>
      </c>
      <c r="G70" s="16">
        <v>50.4</v>
      </c>
      <c r="H70" s="16">
        <v>53</v>
      </c>
      <c r="I70" s="16">
        <v>49.8</v>
      </c>
      <c r="J70" s="16">
        <v>49.7</v>
      </c>
      <c r="K70" s="16">
        <v>48.4</v>
      </c>
      <c r="L70" s="18">
        <v>31.9</v>
      </c>
      <c r="M70" s="18">
        <v>46.3</v>
      </c>
      <c r="N70" s="9">
        <f t="shared" si="98"/>
        <v>51.764661716290128</v>
      </c>
      <c r="O70" s="9">
        <f t="shared" si="99"/>
        <v>53.449204912859038</v>
      </c>
      <c r="P70" s="5"/>
      <c r="Q70" s="1">
        <f t="shared" si="100"/>
        <v>169824.36524617439</v>
      </c>
      <c r="R70" s="1">
        <f t="shared" si="101"/>
        <v>109647.81961431868</v>
      </c>
      <c r="S70" s="1">
        <f t="shared" si="90"/>
        <v>9</v>
      </c>
      <c r="T70" s="1">
        <f t="shared" si="91"/>
        <v>9</v>
      </c>
      <c r="U70" s="1">
        <f t="shared" si="102"/>
        <v>199526.23149688813</v>
      </c>
      <c r="V70" s="1">
        <f t="shared" si="103"/>
        <v>95499.258602143629</v>
      </c>
      <c r="W70" s="1">
        <f t="shared" si="104"/>
        <v>93325.430079699319</v>
      </c>
      <c r="X70" s="1">
        <f t="shared" si="105"/>
        <v>69183.097091893651</v>
      </c>
      <c r="Y70" s="1">
        <f t="shared" si="106"/>
        <v>1548.8166189124822</v>
      </c>
      <c r="Z70" s="1">
        <f t="shared" si="107"/>
        <v>42657.951880159271</v>
      </c>
      <c r="AA70" s="1">
        <f t="shared" ref="AA70:AA89" si="111">3*10^((J70+5)/10)</f>
        <v>885362.7679999182</v>
      </c>
      <c r="AB70" s="1">
        <f t="shared" si="108"/>
        <v>656328.4871848661</v>
      </c>
      <c r="AC70" s="1">
        <f t="shared" si="97"/>
        <v>123905.32951299839</v>
      </c>
      <c r="AD70" s="1">
        <f t="shared" ref="AD70:AD89" si="112">8*10^((M70+10)/10)</f>
        <v>3412636.1504127458</v>
      </c>
      <c r="AE70" s="1">
        <f t="shared" si="109"/>
        <v>150129.54612385269</v>
      </c>
      <c r="AF70" s="1">
        <f t="shared" si="110"/>
        <v>221268.95830939521</v>
      </c>
    </row>
    <row r="71" spans="1:32" x14ac:dyDescent="0.2">
      <c r="A71" s="23"/>
      <c r="B71" s="14" t="s">
        <v>33</v>
      </c>
      <c r="C71" s="15">
        <v>10</v>
      </c>
      <c r="D71" s="15">
        <v>2</v>
      </c>
      <c r="E71" s="15">
        <v>2015</v>
      </c>
      <c r="F71" s="16">
        <v>54.4</v>
      </c>
      <c r="G71" s="16">
        <v>49.8</v>
      </c>
      <c r="H71" s="16">
        <v>55.2</v>
      </c>
      <c r="I71" s="16">
        <v>50.2</v>
      </c>
      <c r="J71" s="16">
        <v>50.1</v>
      </c>
      <c r="K71" s="16">
        <v>45.9</v>
      </c>
      <c r="L71" s="18">
        <v>34.799999999999997</v>
      </c>
      <c r="M71" s="18">
        <v>41.6</v>
      </c>
      <c r="N71" s="9">
        <f t="shared" si="98"/>
        <v>53.61498172598214</v>
      </c>
      <c r="O71" s="9">
        <f t="shared" si="99"/>
        <v>50.801903443545314</v>
      </c>
      <c r="P71" s="5"/>
      <c r="Q71" s="1">
        <f t="shared" si="100"/>
        <v>275422.87033381651</v>
      </c>
      <c r="R71" s="1">
        <f t="shared" si="101"/>
        <v>95499.258602143629</v>
      </c>
      <c r="S71" s="1">
        <f t="shared" si="90"/>
        <v>10</v>
      </c>
      <c r="T71" s="1">
        <f t="shared" si="91"/>
        <v>10</v>
      </c>
      <c r="U71" s="1">
        <f t="shared" si="102"/>
        <v>331131.12148259184</v>
      </c>
      <c r="V71" s="1">
        <f t="shared" si="103"/>
        <v>104712.85480509014</v>
      </c>
      <c r="W71" s="1">
        <f t="shared" si="104"/>
        <v>102329.29922807543</v>
      </c>
      <c r="X71" s="1">
        <f t="shared" si="105"/>
        <v>38904.514499428085</v>
      </c>
      <c r="Y71" s="1">
        <f t="shared" si="106"/>
        <v>3019.9517204020176</v>
      </c>
      <c r="Z71" s="1">
        <f t="shared" si="107"/>
        <v>14454.397707459291</v>
      </c>
      <c r="AA71" s="1">
        <f t="shared" si="111"/>
        <v>970780.97078888537</v>
      </c>
      <c r="AB71" s="1">
        <f t="shared" si="108"/>
        <v>369080.63124371483</v>
      </c>
      <c r="AC71" s="1">
        <f t="shared" ref="AC71:AC89" si="113">8*10^((L71+10)/10)</f>
        <v>241596.13763216126</v>
      </c>
      <c r="AD71" s="1">
        <f t="shared" si="112"/>
        <v>1156351.8165967446</v>
      </c>
      <c r="AE71" s="1">
        <f t="shared" si="109"/>
        <v>229878.40365394799</v>
      </c>
      <c r="AF71" s="1">
        <f t="shared" si="110"/>
        <v>120279.14834610977</v>
      </c>
    </row>
    <row r="72" spans="1:32" x14ac:dyDescent="0.2">
      <c r="A72" s="23"/>
      <c r="B72" s="14" t="s">
        <v>34</v>
      </c>
      <c r="C72" s="15">
        <v>11</v>
      </c>
      <c r="D72" s="15">
        <v>2</v>
      </c>
      <c r="E72" s="15">
        <v>2015</v>
      </c>
      <c r="F72" s="16">
        <v>56</v>
      </c>
      <c r="G72" s="16">
        <v>51.3</v>
      </c>
      <c r="H72" s="16">
        <v>56.8</v>
      </c>
      <c r="I72" s="16">
        <v>51.8</v>
      </c>
      <c r="J72" s="16">
        <v>51.6</v>
      </c>
      <c r="K72" s="16">
        <v>47.4</v>
      </c>
      <c r="L72" s="18">
        <v>37.9</v>
      </c>
      <c r="M72" s="18">
        <v>42.1</v>
      </c>
      <c r="N72" s="9">
        <f t="shared" si="98"/>
        <v>55.275617964884816</v>
      </c>
      <c r="O72" s="9">
        <f t="shared" si="99"/>
        <v>51.980173085221594</v>
      </c>
      <c r="P72" s="5"/>
      <c r="Q72" s="1">
        <f t="shared" si="100"/>
        <v>398107.17055349716</v>
      </c>
      <c r="R72" s="1">
        <f t="shared" si="101"/>
        <v>134896.28825916545</v>
      </c>
      <c r="S72" s="1">
        <f t="shared" si="90"/>
        <v>11</v>
      </c>
      <c r="T72" s="1">
        <f t="shared" si="91"/>
        <v>11</v>
      </c>
      <c r="U72" s="1">
        <f t="shared" si="102"/>
        <v>478630.09232263872</v>
      </c>
      <c r="V72" s="1">
        <f t="shared" si="103"/>
        <v>151356.12484362084</v>
      </c>
      <c r="W72" s="1">
        <f t="shared" si="104"/>
        <v>144543.97707459307</v>
      </c>
      <c r="X72" s="1">
        <f t="shared" si="105"/>
        <v>54954.087385762505</v>
      </c>
      <c r="Y72" s="1">
        <f t="shared" si="106"/>
        <v>6165.9500186148289</v>
      </c>
      <c r="Z72" s="1">
        <f t="shared" si="107"/>
        <v>16218.100973589309</v>
      </c>
      <c r="AA72" s="1">
        <f t="shared" si="111"/>
        <v>1371264.5688446264</v>
      </c>
      <c r="AB72" s="1">
        <f t="shared" si="108"/>
        <v>521340.24862481339</v>
      </c>
      <c r="AC72" s="1">
        <f t="shared" si="113"/>
        <v>493276.00148918596</v>
      </c>
      <c r="AD72" s="1">
        <f t="shared" si="112"/>
        <v>1297448.0778871463</v>
      </c>
      <c r="AE72" s="1">
        <f t="shared" si="109"/>
        <v>336947.15710533876</v>
      </c>
      <c r="AF72" s="1">
        <f t="shared" si="110"/>
        <v>157767.41456162659</v>
      </c>
    </row>
    <row r="73" spans="1:32" x14ac:dyDescent="0.2">
      <c r="A73" s="23"/>
      <c r="B73" s="14" t="s">
        <v>35</v>
      </c>
      <c r="C73" s="15">
        <v>12</v>
      </c>
      <c r="D73" s="15">
        <v>2</v>
      </c>
      <c r="E73" s="15">
        <v>2015</v>
      </c>
      <c r="F73" s="16">
        <v>56</v>
      </c>
      <c r="G73" s="16">
        <v>51.5</v>
      </c>
      <c r="H73" s="16">
        <v>57</v>
      </c>
      <c r="I73" s="16">
        <v>52</v>
      </c>
      <c r="J73" s="16">
        <v>49.8</v>
      </c>
      <c r="K73" s="16">
        <v>46.6</v>
      </c>
      <c r="L73" s="18">
        <v>32.9</v>
      </c>
      <c r="M73" s="18">
        <v>42.9</v>
      </c>
      <c r="N73" s="9">
        <f t="shared" si="98"/>
        <v>54.993093800719272</v>
      </c>
      <c r="O73" s="9">
        <f t="shared" si="99"/>
        <v>52.276584431494911</v>
      </c>
      <c r="P73" s="5"/>
      <c r="Q73" s="1">
        <f t="shared" si="100"/>
        <v>398107.17055349716</v>
      </c>
      <c r="R73" s="1">
        <f t="shared" si="101"/>
        <v>141253.75446227577</v>
      </c>
      <c r="S73" s="1">
        <f t="shared" si="90"/>
        <v>12</v>
      </c>
      <c r="T73" s="1">
        <f t="shared" si="91"/>
        <v>12</v>
      </c>
      <c r="U73" s="1">
        <f t="shared" si="102"/>
        <v>501187.23362727347</v>
      </c>
      <c r="V73" s="1">
        <f t="shared" si="103"/>
        <v>158489.31924611164</v>
      </c>
      <c r="W73" s="1">
        <f t="shared" si="104"/>
        <v>95499.258602143629</v>
      </c>
      <c r="X73" s="1">
        <f t="shared" si="105"/>
        <v>45708.818961487581</v>
      </c>
      <c r="Y73" s="1">
        <f t="shared" si="106"/>
        <v>1949.8445997580463</v>
      </c>
      <c r="Z73" s="1">
        <f t="shared" si="107"/>
        <v>19498.445997580486</v>
      </c>
      <c r="AA73" s="1">
        <f t="shared" si="111"/>
        <v>905985.51612060564</v>
      </c>
      <c r="AB73" s="1">
        <f t="shared" si="108"/>
        <v>433631.93122377922</v>
      </c>
      <c r="AC73" s="1">
        <f t="shared" si="113"/>
        <v>155987.56798064389</v>
      </c>
      <c r="AD73" s="1">
        <f t="shared" si="112"/>
        <v>1559875.6798064378</v>
      </c>
      <c r="AE73" s="1">
        <f t="shared" si="109"/>
        <v>315725.29671899218</v>
      </c>
      <c r="AF73" s="1">
        <f t="shared" si="110"/>
        <v>168911.19838456949</v>
      </c>
    </row>
    <row r="74" spans="1:32" x14ac:dyDescent="0.2">
      <c r="A74" s="23"/>
      <c r="B74" s="14" t="s">
        <v>29</v>
      </c>
      <c r="C74" s="15">
        <v>13</v>
      </c>
      <c r="D74" s="15">
        <v>2</v>
      </c>
      <c r="E74" s="15">
        <v>2015</v>
      </c>
      <c r="F74" s="16">
        <v>58.1</v>
      </c>
      <c r="G74" s="16">
        <v>52.2</v>
      </c>
      <c r="H74" s="16">
        <v>58.8</v>
      </c>
      <c r="I74" s="16">
        <v>50.5</v>
      </c>
      <c r="J74" s="16">
        <v>55.8</v>
      </c>
      <c r="K74" s="16">
        <v>55.6</v>
      </c>
      <c r="L74" s="18">
        <v>37.799999999999997</v>
      </c>
      <c r="M74" s="18">
        <v>44</v>
      </c>
      <c r="N74" s="9">
        <f t="shared" si="98"/>
        <v>57.643738448569266</v>
      </c>
      <c r="O74" s="9">
        <f t="shared" si="99"/>
        <v>54.594298083559487</v>
      </c>
      <c r="P74" s="5"/>
      <c r="Q74" s="1">
        <f t="shared" si="100"/>
        <v>645654.22903465747</v>
      </c>
      <c r="R74" s="1">
        <f t="shared" si="101"/>
        <v>165958.69074375663</v>
      </c>
      <c r="S74" s="1">
        <f t="shared" si="90"/>
        <v>13</v>
      </c>
      <c r="T74" s="1">
        <f t="shared" si="91"/>
        <v>13</v>
      </c>
      <c r="U74" s="1">
        <f t="shared" si="102"/>
        <v>758577.57502918423</v>
      </c>
      <c r="V74" s="1">
        <f t="shared" si="103"/>
        <v>112201.84543019651</v>
      </c>
      <c r="W74" s="1">
        <f t="shared" si="104"/>
        <v>380189.39632056188</v>
      </c>
      <c r="X74" s="1">
        <f t="shared" si="105"/>
        <v>363078.05477010203</v>
      </c>
      <c r="Y74" s="1">
        <f t="shared" si="106"/>
        <v>6025.595860743585</v>
      </c>
      <c r="Z74" s="1">
        <f t="shared" si="107"/>
        <v>25118.86431509586</v>
      </c>
      <c r="AA74" s="1">
        <f t="shared" si="111"/>
        <v>3606793.3038522471</v>
      </c>
      <c r="AB74" s="1">
        <f t="shared" si="108"/>
        <v>3444460.8644906566</v>
      </c>
      <c r="AC74" s="1">
        <f t="shared" si="113"/>
        <v>482047.6688594856</v>
      </c>
      <c r="AD74" s="1">
        <f t="shared" si="112"/>
        <v>2009509.1452076675</v>
      </c>
      <c r="AE74" s="1">
        <f t="shared" si="109"/>
        <v>581264.56033713126</v>
      </c>
      <c r="AF74" s="1">
        <f t="shared" si="110"/>
        <v>288024.75001212035</v>
      </c>
    </row>
    <row r="75" spans="1:32" x14ac:dyDescent="0.2">
      <c r="A75" s="23"/>
      <c r="B75" s="14" t="s">
        <v>30</v>
      </c>
      <c r="C75" s="15">
        <v>14</v>
      </c>
      <c r="D75" s="15">
        <v>2</v>
      </c>
      <c r="E75" s="15">
        <v>2015</v>
      </c>
      <c r="F75" s="16">
        <v>62.2</v>
      </c>
      <c r="G75" s="16">
        <v>56</v>
      </c>
      <c r="H75" s="16">
        <v>63.1</v>
      </c>
      <c r="I75" s="16">
        <v>56.7</v>
      </c>
      <c r="J75" s="16">
        <v>57.2</v>
      </c>
      <c r="K75" s="16">
        <v>51.3</v>
      </c>
      <c r="L75" s="18">
        <v>41.9</v>
      </c>
      <c r="M75" s="18">
        <v>43.5</v>
      </c>
      <c r="N75" s="9">
        <f t="shared" si="98"/>
        <v>61.351380508345883</v>
      </c>
      <c r="O75" s="9">
        <f t="shared" si="99"/>
        <v>55.812702366379881</v>
      </c>
      <c r="P75" s="5"/>
      <c r="Q75" s="1">
        <f t="shared" si="100"/>
        <v>1659586.9074375653</v>
      </c>
      <c r="R75" s="1">
        <f t="shared" si="101"/>
        <v>398107.17055349716</v>
      </c>
      <c r="S75" s="1">
        <f t="shared" si="90"/>
        <v>14</v>
      </c>
      <c r="T75" s="1">
        <f t="shared" si="91"/>
        <v>14</v>
      </c>
      <c r="U75" s="1">
        <f t="shared" ref="U75:U83" si="114">10^(H75/10)</f>
        <v>2041737.9446695333</v>
      </c>
      <c r="V75" s="1">
        <f t="shared" ref="V75:V83" si="115">10^(I75/10)</f>
        <v>467735.14128719864</v>
      </c>
      <c r="W75" s="1">
        <f t="shared" ref="W75:W83" si="116">10^(J75/10)</f>
        <v>524807.46024977381</v>
      </c>
      <c r="X75" s="1">
        <f t="shared" ref="X75:X83" si="117">10^(K75/10)</f>
        <v>134896.28825916545</v>
      </c>
      <c r="Y75" s="1">
        <f t="shared" ref="Y75:Y83" si="118">10^(L75/10)</f>
        <v>15488.166189124799</v>
      </c>
      <c r="Z75" s="1">
        <f t="shared" ref="Z75:Z83" si="119">10^(M75/10)</f>
        <v>22387.211385683382</v>
      </c>
      <c r="AA75" s="1">
        <f t="shared" ref="AA75:AA83" si="120">3*10^((J75+5)/10)</f>
        <v>4978760.7223126963</v>
      </c>
      <c r="AB75" s="1">
        <f t="shared" ref="AB75:AB83" si="121">3*10^((K75+5)/10)</f>
        <v>1279738.5564047797</v>
      </c>
      <c r="AC75" s="1">
        <f t="shared" ref="AC75:AC83" si="122">8*10^((L75+10)/10)</f>
        <v>1239053.2951299853</v>
      </c>
      <c r="AD75" s="1">
        <f t="shared" ref="AD75:AD83" si="123">8*10^((M75+10)/10)</f>
        <v>1790976.9108546723</v>
      </c>
      <c r="AE75" s="1">
        <f t="shared" ref="AE75:AE83" si="124">10^(N75/10)</f>
        <v>1365016.9707561119</v>
      </c>
      <c r="AF75" s="1">
        <f t="shared" ref="AF75:AF83" si="125">10^(O75/10)</f>
        <v>381303.01266637683</v>
      </c>
    </row>
    <row r="76" spans="1:32" x14ac:dyDescent="0.2">
      <c r="A76" s="23"/>
      <c r="B76" s="14" t="s">
        <v>31</v>
      </c>
      <c r="C76" s="15">
        <v>15</v>
      </c>
      <c r="D76" s="15">
        <v>2</v>
      </c>
      <c r="E76" s="15">
        <v>2015</v>
      </c>
      <c r="F76" s="19">
        <v>58.5</v>
      </c>
      <c r="G76" s="19">
        <v>52.3</v>
      </c>
      <c r="H76" s="19">
        <v>59.4</v>
      </c>
      <c r="I76" s="19">
        <v>53</v>
      </c>
      <c r="J76" s="19">
        <v>54</v>
      </c>
      <c r="K76" s="19">
        <v>47.1</v>
      </c>
      <c r="L76" s="19">
        <v>34.799999999999997</v>
      </c>
      <c r="M76" s="19">
        <v>41.9</v>
      </c>
      <c r="N76" s="9">
        <f t="shared" ref="N76:O80" si="126">10*LOG10((1/24)*(13*U76+AA76+AC76))</f>
        <v>57.642729069616848</v>
      </c>
      <c r="O76" s="9">
        <f t="shared" si="126"/>
        <v>52.552159359500322</v>
      </c>
      <c r="P76" s="12"/>
      <c r="Q76" s="1">
        <f t="shared" ref="Q76:Q83" si="127">10^(F76/10)</f>
        <v>707945.78438413853</v>
      </c>
      <c r="R76" s="1">
        <f t="shared" ref="R76:R83" si="128">10^(G76/10)</f>
        <v>169824.36524617439</v>
      </c>
      <c r="S76" s="1">
        <f t="shared" ref="S76:S83" si="129">IF(F76&gt;0,1+S75,0+S75)</f>
        <v>15</v>
      </c>
      <c r="T76" s="1">
        <f t="shared" ref="T76:T83" si="130">IF(G76&gt;0,1+T75,0+T75)</f>
        <v>15</v>
      </c>
      <c r="U76" s="1">
        <f t="shared" si="114"/>
        <v>870963.58995608077</v>
      </c>
      <c r="V76" s="1">
        <f t="shared" si="115"/>
        <v>199526.23149688813</v>
      </c>
      <c r="W76" s="1">
        <f t="shared" si="116"/>
        <v>251188.64315095844</v>
      </c>
      <c r="X76" s="1">
        <f t="shared" si="117"/>
        <v>51286.138399136544</v>
      </c>
      <c r="Y76" s="1">
        <f t="shared" si="118"/>
        <v>3019.9517204020176</v>
      </c>
      <c r="Z76" s="1">
        <f t="shared" si="119"/>
        <v>15488.166189124799</v>
      </c>
      <c r="AA76" s="1">
        <f t="shared" si="120"/>
        <v>2382984.7041728501</v>
      </c>
      <c r="AB76" s="1">
        <f t="shared" si="121"/>
        <v>486543.02920767985</v>
      </c>
      <c r="AC76" s="1">
        <f t="shared" si="122"/>
        <v>241596.13763216126</v>
      </c>
      <c r="AD76" s="1">
        <f t="shared" si="123"/>
        <v>1239053.2951299853</v>
      </c>
      <c r="AE76" s="1">
        <f t="shared" si="124"/>
        <v>581129.47963475331</v>
      </c>
      <c r="AF76" s="1">
        <f t="shared" si="125"/>
        <v>179976.55557488417</v>
      </c>
    </row>
    <row r="77" spans="1:32" x14ac:dyDescent="0.2">
      <c r="A77" s="23"/>
      <c r="B77" s="14" t="s">
        <v>32</v>
      </c>
      <c r="C77" s="15">
        <v>16</v>
      </c>
      <c r="D77" s="15">
        <v>2</v>
      </c>
      <c r="E77" s="15">
        <v>2015</v>
      </c>
      <c r="F77" s="19">
        <v>54.8</v>
      </c>
      <c r="G77" s="19">
        <v>50.9</v>
      </c>
      <c r="H77" s="19">
        <v>55.5</v>
      </c>
      <c r="I77" s="19">
        <v>51.3</v>
      </c>
      <c r="J77" s="19">
        <v>51.9</v>
      </c>
      <c r="K77" s="19">
        <v>47.3</v>
      </c>
      <c r="L77" s="19">
        <v>35.5</v>
      </c>
      <c r="M77" s="19">
        <v>42.3</v>
      </c>
      <c r="N77" s="9">
        <f t="shared" si="126"/>
        <v>54.236391031227235</v>
      </c>
      <c r="O77" s="9">
        <f t="shared" si="126"/>
        <v>51.787036015085484</v>
      </c>
      <c r="P77" s="12"/>
      <c r="Q77" s="1">
        <f t="shared" si="127"/>
        <v>301995.1720402019</v>
      </c>
      <c r="R77" s="1">
        <f t="shared" si="128"/>
        <v>123026.87708123829</v>
      </c>
      <c r="S77" s="1">
        <f t="shared" si="129"/>
        <v>16</v>
      </c>
      <c r="T77" s="1">
        <f t="shared" si="130"/>
        <v>16</v>
      </c>
      <c r="U77" s="1">
        <f t="shared" si="114"/>
        <v>354813.38923357555</v>
      </c>
      <c r="V77" s="1">
        <f t="shared" si="115"/>
        <v>134896.28825916545</v>
      </c>
      <c r="W77" s="1">
        <f t="shared" si="116"/>
        <v>154881.66189124816</v>
      </c>
      <c r="X77" s="1">
        <f t="shared" si="117"/>
        <v>53703.179637025234</v>
      </c>
      <c r="Y77" s="1">
        <f t="shared" si="118"/>
        <v>3548.1338923357539</v>
      </c>
      <c r="Z77" s="1">
        <f t="shared" si="119"/>
        <v>16982.436524617453</v>
      </c>
      <c r="AA77" s="1">
        <f t="shared" si="120"/>
        <v>1469336.4581053397</v>
      </c>
      <c r="AB77" s="1">
        <f t="shared" si="121"/>
        <v>509473.09573852317</v>
      </c>
      <c r="AC77" s="1">
        <f t="shared" si="122"/>
        <v>283850.71138686064</v>
      </c>
      <c r="AD77" s="1">
        <f t="shared" si="123"/>
        <v>1358594.9219693951</v>
      </c>
      <c r="AE77" s="1">
        <f t="shared" si="124"/>
        <v>265240.0512303618</v>
      </c>
      <c r="AF77" s="1">
        <f t="shared" si="125"/>
        <v>150904.99021154462</v>
      </c>
    </row>
    <row r="78" spans="1:32" x14ac:dyDescent="0.2">
      <c r="A78" s="23"/>
      <c r="B78" s="14" t="s">
        <v>33</v>
      </c>
      <c r="C78" s="15">
        <v>17</v>
      </c>
      <c r="D78" s="15">
        <v>2</v>
      </c>
      <c r="E78" s="15">
        <v>2015</v>
      </c>
      <c r="F78" s="19">
        <v>51.9</v>
      </c>
      <c r="G78" s="19">
        <v>50.6</v>
      </c>
      <c r="H78" s="19">
        <v>52.9</v>
      </c>
      <c r="I78" s="19">
        <v>51.3</v>
      </c>
      <c r="J78" s="19">
        <v>43.8</v>
      </c>
      <c r="K78" s="19">
        <v>43.2</v>
      </c>
      <c r="L78" s="19">
        <v>26.5</v>
      </c>
      <c r="M78" s="19">
        <v>41.9</v>
      </c>
      <c r="N78" s="9">
        <f t="shared" si="126"/>
        <v>50.666529116529482</v>
      </c>
      <c r="O78" s="9">
        <f t="shared" si="126"/>
        <v>51.237037321038926</v>
      </c>
      <c r="P78" s="12"/>
      <c r="Q78" s="1">
        <f t="shared" si="127"/>
        <v>154881.66189124816</v>
      </c>
      <c r="R78" s="1">
        <f t="shared" si="128"/>
        <v>114815.36214968843</v>
      </c>
      <c r="S78" s="1">
        <f t="shared" si="129"/>
        <v>17</v>
      </c>
      <c r="T78" s="1">
        <f t="shared" si="130"/>
        <v>17</v>
      </c>
      <c r="U78" s="1">
        <f t="shared" si="114"/>
        <v>194984.45997580473</v>
      </c>
      <c r="V78" s="1">
        <f t="shared" si="115"/>
        <v>134896.28825916545</v>
      </c>
      <c r="W78" s="1">
        <f t="shared" si="116"/>
        <v>23988.329190194923</v>
      </c>
      <c r="X78" s="1">
        <f t="shared" si="117"/>
        <v>20892.961308540423</v>
      </c>
      <c r="Y78" s="1">
        <f t="shared" si="118"/>
        <v>446.68359215096331</v>
      </c>
      <c r="Z78" s="1">
        <f t="shared" si="119"/>
        <v>15488.166189124799</v>
      </c>
      <c r="AA78" s="1">
        <f t="shared" si="120"/>
        <v>227573.27250875544</v>
      </c>
      <c r="AB78" s="1">
        <f t="shared" si="121"/>
        <v>198208.03440227918</v>
      </c>
      <c r="AC78" s="1">
        <f t="shared" si="122"/>
        <v>35734.687372077075</v>
      </c>
      <c r="AD78" s="1">
        <f t="shared" si="123"/>
        <v>1239053.2951299853</v>
      </c>
      <c r="AE78" s="1">
        <f t="shared" si="124"/>
        <v>116587.74748192915</v>
      </c>
      <c r="AF78" s="1">
        <f t="shared" si="125"/>
        <v>132954.7115375592</v>
      </c>
    </row>
    <row r="79" spans="1:32" x14ac:dyDescent="0.2">
      <c r="A79" s="23"/>
      <c r="B79" s="14" t="s">
        <v>34</v>
      </c>
      <c r="C79" s="15">
        <v>18</v>
      </c>
      <c r="D79" s="15">
        <v>2</v>
      </c>
      <c r="E79" s="15">
        <v>2015</v>
      </c>
      <c r="F79" s="19">
        <v>55.7</v>
      </c>
      <c r="G79" s="19">
        <v>52.1</v>
      </c>
      <c r="H79" s="19">
        <v>56.7</v>
      </c>
      <c r="I79" s="19">
        <v>52.9</v>
      </c>
      <c r="J79" s="19">
        <v>47.5</v>
      </c>
      <c r="K79" s="19">
        <v>45.4</v>
      </c>
      <c r="L79" s="19">
        <v>30.4</v>
      </c>
      <c r="M79" s="19">
        <v>40.299999999999997</v>
      </c>
      <c r="N79" s="9">
        <f t="shared" si="126"/>
        <v>54.459775590513416</v>
      </c>
      <c r="O79" s="9">
        <f t="shared" si="126"/>
        <v>51.904433958708196</v>
      </c>
      <c r="P79" s="12"/>
      <c r="Q79" s="1">
        <f t="shared" si="127"/>
        <v>371535.2290971732</v>
      </c>
      <c r="R79" s="1">
        <f t="shared" si="128"/>
        <v>162181.00973589328</v>
      </c>
      <c r="S79" s="1">
        <f t="shared" si="129"/>
        <v>18</v>
      </c>
      <c r="T79" s="1">
        <f t="shared" si="130"/>
        <v>18</v>
      </c>
      <c r="U79" s="1">
        <f t="shared" si="114"/>
        <v>467735.14128719864</v>
      </c>
      <c r="V79" s="1">
        <f t="shared" si="115"/>
        <v>194984.45997580473</v>
      </c>
      <c r="W79" s="1">
        <f t="shared" si="116"/>
        <v>56234.132519034953</v>
      </c>
      <c r="X79" s="1">
        <f t="shared" si="117"/>
        <v>34673.685045253202</v>
      </c>
      <c r="Y79" s="1">
        <f t="shared" si="118"/>
        <v>1096.4781961431863</v>
      </c>
      <c r="Z79" s="1">
        <f t="shared" si="119"/>
        <v>10715.193052376051</v>
      </c>
      <c r="AA79" s="1">
        <f t="shared" si="120"/>
        <v>533483.82301167748</v>
      </c>
      <c r="AB79" s="1">
        <f t="shared" si="121"/>
        <v>328943.45884295605</v>
      </c>
      <c r="AC79" s="1">
        <f t="shared" si="122"/>
        <v>87718.255691454848</v>
      </c>
      <c r="AD79" s="1">
        <f t="shared" si="123"/>
        <v>857215.44419008505</v>
      </c>
      <c r="AE79" s="1">
        <f t="shared" si="124"/>
        <v>279239.95480986335</v>
      </c>
      <c r="AF79" s="1">
        <f t="shared" si="125"/>
        <v>155039.87011327111</v>
      </c>
    </row>
    <row r="80" spans="1:32" x14ac:dyDescent="0.2">
      <c r="A80" s="23"/>
      <c r="B80" s="14" t="s">
        <v>35</v>
      </c>
      <c r="C80" s="15">
        <v>19</v>
      </c>
      <c r="D80" s="15">
        <v>2</v>
      </c>
      <c r="E80" s="15">
        <v>2015</v>
      </c>
      <c r="F80" s="16">
        <v>61.1</v>
      </c>
      <c r="G80" s="16">
        <v>52.3</v>
      </c>
      <c r="H80" s="16">
        <v>62.2</v>
      </c>
      <c r="I80" s="16">
        <v>53.1</v>
      </c>
      <c r="J80" s="16">
        <v>42.2</v>
      </c>
      <c r="K80" s="16">
        <v>45.7</v>
      </c>
      <c r="L80" s="18">
        <v>38.9</v>
      </c>
      <c r="M80" s="18">
        <v>41.8</v>
      </c>
      <c r="N80" s="9">
        <f t="shared" si="126"/>
        <v>59.691259311440291</v>
      </c>
      <c r="O80" s="9">
        <f t="shared" si="126"/>
        <v>52.448518395987726</v>
      </c>
      <c r="P80" s="7"/>
      <c r="Q80" s="1">
        <f t="shared" si="127"/>
        <v>1288249.5516931366</v>
      </c>
      <c r="R80" s="1">
        <f t="shared" si="128"/>
        <v>169824.36524617439</v>
      </c>
      <c r="S80" s="1">
        <f t="shared" si="129"/>
        <v>19</v>
      </c>
      <c r="T80" s="1">
        <f t="shared" si="130"/>
        <v>19</v>
      </c>
      <c r="U80" s="1">
        <f t="shared" si="114"/>
        <v>1659586.9074375653</v>
      </c>
      <c r="V80" s="1">
        <f t="shared" si="115"/>
        <v>204173.79446695346</v>
      </c>
      <c r="W80" s="1">
        <f t="shared" si="116"/>
        <v>16595.869074375645</v>
      </c>
      <c r="X80" s="1">
        <f t="shared" si="117"/>
        <v>37153.522909717351</v>
      </c>
      <c r="Y80" s="1">
        <f t="shared" si="118"/>
        <v>7762.4711662869186</v>
      </c>
      <c r="Z80" s="1">
        <f t="shared" si="119"/>
        <v>15135.612484362096</v>
      </c>
      <c r="AA80" s="1">
        <f t="shared" si="120"/>
        <v>157442.23807493222</v>
      </c>
      <c r="AB80" s="1">
        <f t="shared" si="121"/>
        <v>352469.26648185932</v>
      </c>
      <c r="AC80" s="1">
        <f t="shared" si="122"/>
        <v>620997.69330295303</v>
      </c>
      <c r="AD80" s="1">
        <f t="shared" si="123"/>
        <v>1210848.9987489667</v>
      </c>
      <c r="AE80" s="1">
        <f t="shared" si="124"/>
        <v>931377.90533609467</v>
      </c>
      <c r="AF80" s="1">
        <f t="shared" si="125"/>
        <v>175732.39972088428</v>
      </c>
    </row>
    <row r="81" spans="1:36" x14ac:dyDescent="0.2">
      <c r="A81" s="23"/>
      <c r="B81" s="14" t="s">
        <v>29</v>
      </c>
      <c r="C81" s="15">
        <v>20</v>
      </c>
      <c r="D81" s="15">
        <v>2</v>
      </c>
      <c r="E81" s="15">
        <v>2015</v>
      </c>
      <c r="F81" s="16">
        <v>61</v>
      </c>
      <c r="G81" s="16">
        <v>54.4</v>
      </c>
      <c r="H81" s="16">
        <v>62</v>
      </c>
      <c r="I81" s="16">
        <v>55.1</v>
      </c>
      <c r="J81" s="16">
        <v>55</v>
      </c>
      <c r="K81" s="16">
        <v>49.1</v>
      </c>
      <c r="L81" s="18">
        <v>38.200000000000003</v>
      </c>
      <c r="M81" s="18">
        <v>43.2</v>
      </c>
      <c r="N81" s="9">
        <f t="shared" ref="N81:N89" si="131">10*LOG10((1/24)*(13*U81+AA81+AC81))</f>
        <v>60.02385067048035</v>
      </c>
      <c r="O81" s="9">
        <f t="shared" ref="O81:O89" si="132">10*LOG10((1/24)*(13*V81+AB81+AD81))</f>
        <v>54.425629342169671</v>
      </c>
      <c r="P81" s="7"/>
      <c r="Q81" s="1">
        <f t="shared" si="127"/>
        <v>1258925.4117941677</v>
      </c>
      <c r="R81" s="1">
        <f t="shared" si="128"/>
        <v>275422.87033381651</v>
      </c>
      <c r="S81" s="1">
        <f t="shared" si="129"/>
        <v>20</v>
      </c>
      <c r="T81" s="1">
        <f t="shared" si="130"/>
        <v>20</v>
      </c>
      <c r="U81" s="1">
        <f t="shared" si="114"/>
        <v>1584893.1924611153</v>
      </c>
      <c r="V81" s="1">
        <f t="shared" si="115"/>
        <v>323593.65692962846</v>
      </c>
      <c r="W81" s="1">
        <f t="shared" si="116"/>
        <v>316227.7660168382</v>
      </c>
      <c r="X81" s="1">
        <f t="shared" si="117"/>
        <v>81283.051616410012</v>
      </c>
      <c r="Y81" s="1">
        <f t="shared" si="118"/>
        <v>6606.9344800759654</v>
      </c>
      <c r="Z81" s="1">
        <f t="shared" si="119"/>
        <v>20892.961308540423</v>
      </c>
      <c r="AA81" s="1">
        <f t="shared" si="120"/>
        <v>3000000</v>
      </c>
      <c r="AB81" s="1">
        <f t="shared" si="121"/>
        <v>771118.73483066028</v>
      </c>
      <c r="AC81" s="1">
        <f t="shared" si="122"/>
        <v>528554.75840607786</v>
      </c>
      <c r="AD81" s="1">
        <f t="shared" si="123"/>
        <v>1671436.9046832358</v>
      </c>
      <c r="AE81" s="1">
        <f t="shared" si="124"/>
        <v>1005506.927516693</v>
      </c>
      <c r="AF81" s="1">
        <f t="shared" si="125"/>
        <v>277053.04914996109</v>
      </c>
    </row>
    <row r="82" spans="1:36" x14ac:dyDescent="0.2">
      <c r="A82" s="23"/>
      <c r="B82" s="14" t="s">
        <v>30</v>
      </c>
      <c r="C82" s="15">
        <v>21</v>
      </c>
      <c r="D82" s="15">
        <v>2</v>
      </c>
      <c r="E82" s="15">
        <v>2015</v>
      </c>
      <c r="F82" s="16">
        <v>61.1</v>
      </c>
      <c r="G82" s="16">
        <v>56.7</v>
      </c>
      <c r="H82" s="16">
        <v>62.3</v>
      </c>
      <c r="I82" s="16">
        <v>55.9</v>
      </c>
      <c r="J82" s="16">
        <v>0</v>
      </c>
      <c r="K82" s="16">
        <v>59.7</v>
      </c>
      <c r="L82" s="18">
        <v>0</v>
      </c>
      <c r="M82" s="18">
        <v>42.7</v>
      </c>
      <c r="N82" s="9">
        <f t="shared" si="131"/>
        <v>59.637338709460117</v>
      </c>
      <c r="O82" s="9">
        <f t="shared" si="132"/>
        <v>58.073344157744785</v>
      </c>
      <c r="P82" s="7"/>
      <c r="Q82" s="1">
        <f t="shared" si="127"/>
        <v>1288249.5516931366</v>
      </c>
      <c r="R82" s="1">
        <f t="shared" si="128"/>
        <v>467735.14128719864</v>
      </c>
      <c r="S82" s="1">
        <f t="shared" si="129"/>
        <v>21</v>
      </c>
      <c r="T82" s="1">
        <f t="shared" si="130"/>
        <v>21</v>
      </c>
      <c r="U82" s="1">
        <f t="shared" si="114"/>
        <v>1698243.6524617458</v>
      </c>
      <c r="V82" s="1">
        <f t="shared" si="115"/>
        <v>389045.14499428123</v>
      </c>
      <c r="W82" s="1">
        <f t="shared" si="116"/>
        <v>1</v>
      </c>
      <c r="X82" s="1">
        <f t="shared" si="117"/>
        <v>933254.30079699424</v>
      </c>
      <c r="Y82" s="1">
        <f t="shared" si="118"/>
        <v>1</v>
      </c>
      <c r="Z82" s="1">
        <f t="shared" si="119"/>
        <v>18620.871366628708</v>
      </c>
      <c r="AA82" s="1">
        <f t="shared" si="120"/>
        <v>9.4868329805051381</v>
      </c>
      <c r="AB82" s="1">
        <f t="shared" si="121"/>
        <v>8853627.6799991764</v>
      </c>
      <c r="AC82" s="1">
        <f t="shared" si="122"/>
        <v>80</v>
      </c>
      <c r="AD82" s="1">
        <f t="shared" si="123"/>
        <v>1489669.7093302982</v>
      </c>
      <c r="AE82" s="1">
        <f t="shared" si="124"/>
        <v>919885.70703482116</v>
      </c>
      <c r="AF82" s="1">
        <f t="shared" si="125"/>
        <v>641703.51142729714</v>
      </c>
      <c r="AG82" s="11"/>
      <c r="AH82" s="11"/>
      <c r="AI82" s="9"/>
      <c r="AJ82" s="9"/>
    </row>
    <row r="83" spans="1:36" x14ac:dyDescent="0.2">
      <c r="A83" s="23"/>
      <c r="B83" s="14" t="s">
        <v>31</v>
      </c>
      <c r="C83" s="15">
        <v>22</v>
      </c>
      <c r="D83" s="15">
        <v>2</v>
      </c>
      <c r="E83" s="15">
        <v>2015</v>
      </c>
      <c r="F83" s="16">
        <v>58.4</v>
      </c>
      <c r="G83" s="16">
        <v>51.1</v>
      </c>
      <c r="H83" s="16">
        <v>59.5</v>
      </c>
      <c r="I83" s="16">
        <v>51.9</v>
      </c>
      <c r="J83" s="16">
        <v>43.4</v>
      </c>
      <c r="K83" s="16">
        <v>46</v>
      </c>
      <c r="L83" s="18">
        <v>0</v>
      </c>
      <c r="M83" s="18">
        <v>38.4</v>
      </c>
      <c r="N83" s="9">
        <f t="shared" si="131"/>
        <v>56.914458859011447</v>
      </c>
      <c r="O83" s="9">
        <f t="shared" si="132"/>
        <v>50.888156567093816</v>
      </c>
      <c r="P83" s="7"/>
      <c r="Q83" s="1">
        <f t="shared" si="127"/>
        <v>691830.97091893724</v>
      </c>
      <c r="R83" s="1">
        <f t="shared" si="128"/>
        <v>128824.95516931375</v>
      </c>
      <c r="S83" s="1">
        <f t="shared" si="129"/>
        <v>22</v>
      </c>
      <c r="T83" s="1">
        <f t="shared" si="130"/>
        <v>22</v>
      </c>
      <c r="U83" s="1">
        <f t="shared" si="114"/>
        <v>891250.93813374708</v>
      </c>
      <c r="V83" s="1">
        <f t="shared" si="115"/>
        <v>154881.66189124816</v>
      </c>
      <c r="W83" s="1">
        <f t="shared" si="116"/>
        <v>21877.61623949555</v>
      </c>
      <c r="X83" s="1">
        <f t="shared" si="117"/>
        <v>39810.717055349742</v>
      </c>
      <c r="Y83" s="1">
        <f t="shared" si="118"/>
        <v>1</v>
      </c>
      <c r="Z83" s="1">
        <f t="shared" si="119"/>
        <v>6918.3097091893687</v>
      </c>
      <c r="AA83" s="1">
        <f t="shared" si="120"/>
        <v>207549.29127568094</v>
      </c>
      <c r="AB83" s="1">
        <f t="shared" si="121"/>
        <v>377677.62353825057</v>
      </c>
      <c r="AC83" s="1">
        <f t="shared" si="122"/>
        <v>80</v>
      </c>
      <c r="AD83" s="1">
        <f t="shared" si="123"/>
        <v>553464.77673514921</v>
      </c>
      <c r="AE83" s="1">
        <f t="shared" si="124"/>
        <v>491412.14529226697</v>
      </c>
      <c r="AF83" s="1">
        <f t="shared" si="125"/>
        <v>122691.83353581784</v>
      </c>
    </row>
    <row r="84" spans="1:36" x14ac:dyDescent="0.2">
      <c r="A84" s="23"/>
      <c r="B84" s="14" t="s">
        <v>32</v>
      </c>
      <c r="C84" s="15">
        <v>23</v>
      </c>
      <c r="D84" s="15">
        <v>2</v>
      </c>
      <c r="E84" s="15">
        <v>2015</v>
      </c>
      <c r="F84" s="16">
        <v>57.1</v>
      </c>
      <c r="G84" s="16">
        <v>51</v>
      </c>
      <c r="H84" s="16">
        <v>58.1</v>
      </c>
      <c r="I84" s="16">
        <v>49.8</v>
      </c>
      <c r="J84" s="16">
        <v>51.3</v>
      </c>
      <c r="K84" s="16">
        <v>54.2</v>
      </c>
      <c r="L84" s="18">
        <v>0</v>
      </c>
      <c r="M84" s="18">
        <v>40.9</v>
      </c>
      <c r="N84" s="9">
        <f t="shared" si="131"/>
        <v>56.053644717123461</v>
      </c>
      <c r="O84" s="9">
        <f t="shared" si="132"/>
        <v>52.938224543901249</v>
      </c>
      <c r="P84" s="7"/>
      <c r="Q84" s="1">
        <f t="shared" si="100"/>
        <v>512861.38399136515</v>
      </c>
      <c r="R84" s="1">
        <f t="shared" si="101"/>
        <v>125892.54117941685</v>
      </c>
      <c r="S84" s="1">
        <f t="shared" si="90"/>
        <v>23</v>
      </c>
      <c r="T84" s="1">
        <f t="shared" si="91"/>
        <v>23</v>
      </c>
      <c r="U84" s="1">
        <f t="shared" si="102"/>
        <v>645654.22903465747</v>
      </c>
      <c r="V84" s="1">
        <f t="shared" si="103"/>
        <v>95499.258602143629</v>
      </c>
      <c r="W84" s="1">
        <f t="shared" si="104"/>
        <v>134896.28825916545</v>
      </c>
      <c r="X84" s="1">
        <f t="shared" si="105"/>
        <v>263026.79918953858</v>
      </c>
      <c r="Y84" s="1">
        <f t="shared" si="106"/>
        <v>1</v>
      </c>
      <c r="Z84" s="1">
        <f t="shared" si="107"/>
        <v>12302.687708123816</v>
      </c>
      <c r="AA84" s="1">
        <f t="shared" si="111"/>
        <v>1279738.5564047797</v>
      </c>
      <c r="AB84" s="1">
        <f t="shared" si="108"/>
        <v>2495291.3133080136</v>
      </c>
      <c r="AC84" s="1">
        <f t="shared" si="113"/>
        <v>80</v>
      </c>
      <c r="AD84" s="1">
        <f t="shared" si="112"/>
        <v>984215.01664990629</v>
      </c>
      <c r="AE84" s="1">
        <f t="shared" si="109"/>
        <v>403055.1472439724</v>
      </c>
      <c r="AF84" s="1">
        <f t="shared" si="110"/>
        <v>196708.19549107473</v>
      </c>
    </row>
    <row r="85" spans="1:36" x14ac:dyDescent="0.2">
      <c r="A85" s="23"/>
      <c r="B85" s="14" t="s">
        <v>33</v>
      </c>
      <c r="C85" s="15">
        <v>24</v>
      </c>
      <c r="D85" s="15">
        <v>2</v>
      </c>
      <c r="E85" s="15">
        <v>2015</v>
      </c>
      <c r="F85" s="16">
        <v>53.2</v>
      </c>
      <c r="G85" s="16">
        <v>50.6</v>
      </c>
      <c r="H85" s="16">
        <v>53.5</v>
      </c>
      <c r="I85" s="16">
        <v>51.2</v>
      </c>
      <c r="J85" s="16">
        <v>53.2</v>
      </c>
      <c r="K85" s="16">
        <v>44.1</v>
      </c>
      <c r="L85" s="18">
        <v>29.7</v>
      </c>
      <c r="M85" s="18">
        <v>41.5</v>
      </c>
      <c r="N85" s="9">
        <f t="shared" si="131"/>
        <v>53.158897529447451</v>
      </c>
      <c r="O85" s="9">
        <f t="shared" si="132"/>
        <v>51.094116121531329</v>
      </c>
      <c r="P85" s="7"/>
      <c r="Q85" s="1">
        <f t="shared" si="100"/>
        <v>208929.61308540447</v>
      </c>
      <c r="R85" s="1">
        <f t="shared" si="101"/>
        <v>114815.36214968843</v>
      </c>
      <c r="S85" s="1">
        <f t="shared" si="90"/>
        <v>24</v>
      </c>
      <c r="T85" s="1">
        <f t="shared" si="91"/>
        <v>24</v>
      </c>
      <c r="U85" s="1">
        <f t="shared" si="102"/>
        <v>223872.11385683404</v>
      </c>
      <c r="V85" s="1">
        <f t="shared" si="103"/>
        <v>131825.67385564081</v>
      </c>
      <c r="W85" s="1">
        <f t="shared" si="104"/>
        <v>208929.61308540447</v>
      </c>
      <c r="X85" s="1">
        <f t="shared" si="105"/>
        <v>25703.95782768865</v>
      </c>
      <c r="Y85" s="1">
        <f t="shared" si="106"/>
        <v>933.25430079699106</v>
      </c>
      <c r="Z85" s="1">
        <f t="shared" si="107"/>
        <v>14125.375446227561</v>
      </c>
      <c r="AA85" s="1">
        <f t="shared" si="111"/>
        <v>1982080.3440227904</v>
      </c>
      <c r="AB85" s="1">
        <f t="shared" si="108"/>
        <v>243849.15484923002</v>
      </c>
      <c r="AC85" s="1">
        <f t="shared" si="113"/>
        <v>74660.344063759374</v>
      </c>
      <c r="AD85" s="1">
        <f t="shared" si="112"/>
        <v>1130030.0356982062</v>
      </c>
      <c r="AE85" s="1">
        <f t="shared" si="109"/>
        <v>206961.59034272505</v>
      </c>
      <c r="AF85" s="1">
        <f t="shared" si="110"/>
        <v>128650.53961128225</v>
      </c>
    </row>
    <row r="86" spans="1:36" x14ac:dyDescent="0.2">
      <c r="A86" s="23"/>
      <c r="B86" s="14" t="s">
        <v>34</v>
      </c>
      <c r="C86" s="15">
        <v>25</v>
      </c>
      <c r="D86" s="15">
        <v>2</v>
      </c>
      <c r="E86" s="15">
        <v>2015</v>
      </c>
      <c r="F86" s="16">
        <v>54.3</v>
      </c>
      <c r="G86" s="16">
        <v>51.7</v>
      </c>
      <c r="H86" s="16">
        <v>55</v>
      </c>
      <c r="I86" s="16">
        <v>52.4</v>
      </c>
      <c r="J86" s="16">
        <v>52</v>
      </c>
      <c r="K86" s="16">
        <v>47</v>
      </c>
      <c r="L86" s="18">
        <v>32</v>
      </c>
      <c r="M86" s="18">
        <v>41.1</v>
      </c>
      <c r="N86" s="9">
        <f t="shared" si="131"/>
        <v>53.788000666019499</v>
      </c>
      <c r="O86" s="9">
        <f t="shared" si="132"/>
        <v>51.955778090845321</v>
      </c>
      <c r="P86" s="7"/>
      <c r="Q86" s="1">
        <f t="shared" si="100"/>
        <v>269153.48039269145</v>
      </c>
      <c r="R86" s="1">
        <f t="shared" si="101"/>
        <v>147910.83881682079</v>
      </c>
      <c r="S86" s="1">
        <f t="shared" si="90"/>
        <v>25</v>
      </c>
      <c r="T86" s="1">
        <f t="shared" si="91"/>
        <v>25</v>
      </c>
      <c r="U86" s="1">
        <f t="shared" si="102"/>
        <v>316227.7660168382</v>
      </c>
      <c r="V86" s="1">
        <f t="shared" si="103"/>
        <v>173780.0828749378</v>
      </c>
      <c r="W86" s="1">
        <f t="shared" si="104"/>
        <v>158489.31924611164</v>
      </c>
      <c r="X86" s="1">
        <f t="shared" si="105"/>
        <v>50118.723362727294</v>
      </c>
      <c r="Y86" s="1">
        <f t="shared" si="106"/>
        <v>1584.8931924611156</v>
      </c>
      <c r="Z86" s="1">
        <f t="shared" si="107"/>
        <v>12882.49551693136</v>
      </c>
      <c r="AA86" s="1">
        <f t="shared" si="111"/>
        <v>1503561.7008818204</v>
      </c>
      <c r="AB86" s="1">
        <f t="shared" si="108"/>
        <v>475467.9577383349</v>
      </c>
      <c r="AC86" s="1">
        <f t="shared" si="113"/>
        <v>126791.45539688917</v>
      </c>
      <c r="AD86" s="1">
        <f t="shared" si="112"/>
        <v>1030599.64135451</v>
      </c>
      <c r="AE86" s="1">
        <f t="shared" si="109"/>
        <v>239221.42143740048</v>
      </c>
      <c r="AF86" s="1">
        <f t="shared" si="110"/>
        <v>156883.69485279336</v>
      </c>
    </row>
    <row r="87" spans="1:36" x14ac:dyDescent="0.2">
      <c r="A87" s="23"/>
      <c r="B87" s="14" t="s">
        <v>35</v>
      </c>
      <c r="C87" s="15">
        <v>26</v>
      </c>
      <c r="D87" s="15">
        <v>2</v>
      </c>
      <c r="E87" s="15">
        <v>2015</v>
      </c>
      <c r="F87" s="16">
        <v>59.5</v>
      </c>
      <c r="G87" s="16">
        <v>51.5</v>
      </c>
      <c r="H87" s="16">
        <v>60.4</v>
      </c>
      <c r="I87" s="16">
        <v>52.1</v>
      </c>
      <c r="J87" s="16">
        <v>54.4</v>
      </c>
      <c r="K87" s="16">
        <v>47.5</v>
      </c>
      <c r="L87" s="18">
        <v>34.4</v>
      </c>
      <c r="M87" s="18">
        <v>41.5</v>
      </c>
      <c r="N87" s="9">
        <f t="shared" si="131"/>
        <v>58.524659036427593</v>
      </c>
      <c r="O87" s="9">
        <f t="shared" si="132"/>
        <v>51.963451272479048</v>
      </c>
      <c r="P87" s="5"/>
      <c r="Q87" s="1">
        <f t="shared" si="100"/>
        <v>891250.93813374708</v>
      </c>
      <c r="R87" s="1">
        <f t="shared" si="101"/>
        <v>141253.75446227577</v>
      </c>
      <c r="S87" s="1">
        <f t="shared" si="90"/>
        <v>26</v>
      </c>
      <c r="T87" s="1">
        <f t="shared" si="91"/>
        <v>26</v>
      </c>
      <c r="U87" s="1">
        <f t="shared" si="102"/>
        <v>1096478.196143186</v>
      </c>
      <c r="V87" s="1">
        <f t="shared" si="103"/>
        <v>162181.00973589328</v>
      </c>
      <c r="W87" s="1">
        <f t="shared" si="104"/>
        <v>275422.87033381651</v>
      </c>
      <c r="X87" s="1">
        <f t="shared" si="105"/>
        <v>56234.132519034953</v>
      </c>
      <c r="Y87" s="1">
        <f t="shared" si="106"/>
        <v>2754.228703338169</v>
      </c>
      <c r="Z87" s="1">
        <f t="shared" si="107"/>
        <v>14125.375446227561</v>
      </c>
      <c r="AA87" s="1">
        <f t="shared" si="111"/>
        <v>2612890.7698682426</v>
      </c>
      <c r="AB87" s="1">
        <f t="shared" si="108"/>
        <v>533483.82301167748</v>
      </c>
      <c r="AC87" s="1">
        <f t="shared" si="113"/>
        <v>220338.29626705337</v>
      </c>
      <c r="AD87" s="1">
        <f t="shared" si="112"/>
        <v>1130030.0356982062</v>
      </c>
      <c r="AE87" s="1">
        <f t="shared" si="109"/>
        <v>711976.90066653106</v>
      </c>
      <c r="AF87" s="1">
        <f t="shared" si="110"/>
        <v>157161.12438652091</v>
      </c>
    </row>
    <row r="88" spans="1:36" x14ac:dyDescent="0.2">
      <c r="A88" s="23"/>
      <c r="B88" s="14" t="s">
        <v>29</v>
      </c>
      <c r="C88" s="15">
        <v>27</v>
      </c>
      <c r="D88" s="15">
        <v>2</v>
      </c>
      <c r="E88" s="15">
        <v>2015</v>
      </c>
      <c r="F88" s="16">
        <v>57.8</v>
      </c>
      <c r="G88" s="16">
        <v>52.8</v>
      </c>
      <c r="H88" s="16">
        <v>58.3</v>
      </c>
      <c r="I88" s="16">
        <v>53.3</v>
      </c>
      <c r="J88" s="16">
        <v>56.7</v>
      </c>
      <c r="K88" s="16">
        <v>50.3</v>
      </c>
      <c r="L88" s="18">
        <v>36.6</v>
      </c>
      <c r="M88" s="18">
        <v>41.9</v>
      </c>
      <c r="N88" s="9">
        <f t="shared" si="131"/>
        <v>57.530745012690716</v>
      </c>
      <c r="O88" s="9">
        <f t="shared" si="132"/>
        <v>53.217827542102619</v>
      </c>
      <c r="P88" s="5"/>
      <c r="Q88" s="1">
        <f t="shared" si="100"/>
        <v>602559.58607435762</v>
      </c>
      <c r="R88" s="1">
        <f t="shared" si="101"/>
        <v>190546.0717963246</v>
      </c>
      <c r="S88" s="1">
        <f t="shared" si="90"/>
        <v>27</v>
      </c>
      <c r="T88" s="1">
        <f t="shared" si="91"/>
        <v>27</v>
      </c>
      <c r="U88" s="1">
        <f t="shared" si="102"/>
        <v>676082.97539198259</v>
      </c>
      <c r="V88" s="1">
        <f t="shared" si="103"/>
        <v>213796.20895022334</v>
      </c>
      <c r="W88" s="1">
        <f t="shared" si="104"/>
        <v>467735.14128719864</v>
      </c>
      <c r="X88" s="1">
        <f t="shared" si="105"/>
        <v>107151.93052376063</v>
      </c>
      <c r="Y88" s="1">
        <f t="shared" si="106"/>
        <v>4570.8818961487532</v>
      </c>
      <c r="Z88" s="1">
        <f t="shared" si="107"/>
        <v>15488.166189124799</v>
      </c>
      <c r="AA88" s="1">
        <f t="shared" si="111"/>
        <v>4437325.1645046286</v>
      </c>
      <c r="AB88" s="1">
        <f t="shared" si="108"/>
        <v>1016532.4684176082</v>
      </c>
      <c r="AC88" s="1">
        <f t="shared" si="113"/>
        <v>365670.55169190065</v>
      </c>
      <c r="AD88" s="1">
        <f t="shared" si="112"/>
        <v>1239053.2951299853</v>
      </c>
      <c r="AE88" s="1">
        <f t="shared" si="109"/>
        <v>566336.43317884707</v>
      </c>
      <c r="AF88" s="1">
        <f t="shared" si="110"/>
        <v>209789.01999585432</v>
      </c>
    </row>
    <row r="89" spans="1:36" x14ac:dyDescent="0.2">
      <c r="A89" s="23"/>
      <c r="B89" s="14" t="s">
        <v>30</v>
      </c>
      <c r="C89" s="15">
        <v>28</v>
      </c>
      <c r="D89" s="15">
        <v>2</v>
      </c>
      <c r="E89" s="15">
        <v>2015</v>
      </c>
      <c r="F89" s="16">
        <v>61.6</v>
      </c>
      <c r="G89" s="16">
        <v>54.1</v>
      </c>
      <c r="H89" s="16">
        <v>62.5</v>
      </c>
      <c r="I89" s="16">
        <v>54.9</v>
      </c>
      <c r="J89" s="16">
        <v>56</v>
      </c>
      <c r="K89" s="16">
        <v>48.4</v>
      </c>
      <c r="L89" s="18">
        <v>29.3</v>
      </c>
      <c r="M89" s="18">
        <v>41.5</v>
      </c>
      <c r="N89" s="9">
        <f t="shared" si="131"/>
        <v>60.505489101001302</v>
      </c>
      <c r="O89" s="9">
        <f t="shared" si="132"/>
        <v>53.834969001092674</v>
      </c>
      <c r="P89" s="5"/>
      <c r="Q89" s="1">
        <f t="shared" si="100"/>
        <v>1445439.7707459298</v>
      </c>
      <c r="R89" s="1">
        <f t="shared" si="101"/>
        <v>257039.57827688678</v>
      </c>
      <c r="S89" s="1">
        <f t="shared" si="90"/>
        <v>28</v>
      </c>
      <c r="T89" s="1">
        <f t="shared" si="91"/>
        <v>28</v>
      </c>
      <c r="U89" s="1">
        <f t="shared" si="102"/>
        <v>1778279.4100389241</v>
      </c>
      <c r="V89" s="1">
        <f t="shared" si="103"/>
        <v>309029.54325135931</v>
      </c>
      <c r="W89" s="1">
        <f t="shared" si="104"/>
        <v>398107.17055349716</v>
      </c>
      <c r="X89" s="1">
        <f t="shared" si="105"/>
        <v>69183.097091893651</v>
      </c>
      <c r="Y89" s="1">
        <f t="shared" si="106"/>
        <v>851.13803820237763</v>
      </c>
      <c r="Z89" s="1">
        <f t="shared" si="107"/>
        <v>14125.375446227561</v>
      </c>
      <c r="AA89" s="1">
        <f t="shared" si="111"/>
        <v>3776776.2353825029</v>
      </c>
      <c r="AB89" s="1">
        <f t="shared" si="108"/>
        <v>656328.4871848661</v>
      </c>
      <c r="AC89" s="1">
        <f t="shared" si="113"/>
        <v>68091.043056190101</v>
      </c>
      <c r="AD89" s="1">
        <f t="shared" si="112"/>
        <v>1130030.0356982062</v>
      </c>
      <c r="AE89" s="1">
        <f t="shared" si="109"/>
        <v>1123437.483706031</v>
      </c>
      <c r="AF89" s="1">
        <f t="shared" si="110"/>
        <v>241822.60771461466</v>
      </c>
    </row>
    <row r="90" spans="1:36" ht="15.75" x14ac:dyDescent="0.25">
      <c r="A90" s="23"/>
      <c r="F90" s="17">
        <f>10*LOG10(1/S89*Q90)</f>
        <v>57.813511887268454</v>
      </c>
      <c r="G90" s="17">
        <f>10*LOG10(1/T89*R90)</f>
        <v>52.189816522108046</v>
      </c>
      <c r="H90" s="17">
        <f>10*LOG10(1/S89*U90)</f>
        <v>58.739978573656437</v>
      </c>
      <c r="I90" s="17">
        <f>10*LOG10(1/T89*V90)</f>
        <v>52.566166897941748</v>
      </c>
      <c r="J90" s="17">
        <f>10*LOG10(1/S89*W90)</f>
        <v>52.374338289256634</v>
      </c>
      <c r="K90" s="17">
        <f>10*LOG10(1/T89*X90)</f>
        <v>50.145151063772119</v>
      </c>
      <c r="L90" s="17">
        <f>10*LOG10(1/S89*Y90)</f>
        <v>34.454603551374163</v>
      </c>
      <c r="M90" s="17">
        <f>10*LOG10(1/T89*Z90)</f>
        <v>42.160702045926982</v>
      </c>
      <c r="N90" s="10">
        <f>10*LOG10(1/S89*AE90)</f>
        <v>56.838044226813579</v>
      </c>
      <c r="O90" s="10">
        <f>10*LOG10(1/T89*AF90)</f>
        <v>52.866706880941727</v>
      </c>
      <c r="P90" s="6"/>
      <c r="Q90" s="1">
        <f>SUM(Q62:Q89)</f>
        <v>16924241.742093828</v>
      </c>
      <c r="R90" s="1">
        <f>SUM(R62:R89)</f>
        <v>4635960.0365702026</v>
      </c>
      <c r="U90" s="1">
        <f t="shared" ref="U90:AF90" si="133">SUM(U62:U89)</f>
        <v>20948642.661877301</v>
      </c>
      <c r="V90" s="1">
        <f t="shared" si="133"/>
        <v>5055623.4677647809</v>
      </c>
      <c r="W90" s="1">
        <f t="shared" si="133"/>
        <v>4837175.6752766045</v>
      </c>
      <c r="X90" s="1">
        <f t="shared" si="133"/>
        <v>2895163.7855627304</v>
      </c>
      <c r="Y90" s="1">
        <f t="shared" si="133"/>
        <v>78094.129177253941</v>
      </c>
      <c r="Z90" s="1">
        <f t="shared" si="133"/>
        <v>460498.51701242884</v>
      </c>
      <c r="AA90" s="1">
        <f t="shared" si="133"/>
        <v>45889477.728711314</v>
      </c>
      <c r="AB90" s="1">
        <f t="shared" si="133"/>
        <v>27465935.284840614</v>
      </c>
      <c r="AC90" s="1">
        <f t="shared" si="133"/>
        <v>6247530.334180315</v>
      </c>
      <c r="AD90" s="1">
        <f t="shared" si="133"/>
        <v>36839881.360994324</v>
      </c>
      <c r="AE90" s="1">
        <f t="shared" si="133"/>
        <v>13519556.777804043</v>
      </c>
      <c r="AF90" s="1">
        <f t="shared" si="133"/>
        <v>5417871.7386157168</v>
      </c>
    </row>
    <row r="92" spans="1:36" x14ac:dyDescent="0.2">
      <c r="C92" s="15"/>
      <c r="D92" s="15"/>
      <c r="E92" s="15"/>
    </row>
    <row r="93" spans="1:36" x14ac:dyDescent="0.2">
      <c r="E93" s="20"/>
    </row>
  </sheetData>
  <mergeCells count="6">
    <mergeCell ref="B1:E1"/>
    <mergeCell ref="B61:E61"/>
    <mergeCell ref="B31:E31"/>
    <mergeCell ref="A1:A30"/>
    <mergeCell ref="A31:A60"/>
    <mergeCell ref="A61:A90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04.03.2015 
&amp;F</oddFooter>
  </headerFooter>
  <rowBreaks count="2" manualBreakCount="2">
    <brk id="30" max="16383" man="1"/>
    <brk id="60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Fluglärmrechner</cp:lastModifiedBy>
  <cp:lastPrinted>2013-03-05T07:50:59Z</cp:lastPrinted>
  <dcterms:created xsi:type="dcterms:W3CDTF">2007-02-08T11:58:01Z</dcterms:created>
  <dcterms:modified xsi:type="dcterms:W3CDTF">2015-03-04T13:04:53Z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