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3995" windowHeight="793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Q18" i="1" l="1"/>
  <c r="R18" i="1"/>
  <c r="U18" i="1"/>
  <c r="V18" i="1"/>
  <c r="W18" i="1"/>
  <c r="X18" i="1"/>
  <c r="Y18" i="1"/>
  <c r="Z18" i="1"/>
  <c r="AA18" i="1"/>
  <c r="AB18" i="1"/>
  <c r="AC18" i="1"/>
  <c r="AD18" i="1"/>
  <c r="Q19" i="1"/>
  <c r="R19" i="1"/>
  <c r="U19" i="1"/>
  <c r="V19" i="1"/>
  <c r="W19" i="1"/>
  <c r="X19" i="1"/>
  <c r="Y19" i="1"/>
  <c r="Z19" i="1"/>
  <c r="AA19" i="1"/>
  <c r="AB19" i="1"/>
  <c r="AC19" i="1"/>
  <c r="AD19" i="1"/>
  <c r="Q20" i="1"/>
  <c r="R20" i="1"/>
  <c r="U20" i="1"/>
  <c r="V20" i="1"/>
  <c r="W20" i="1"/>
  <c r="X20" i="1"/>
  <c r="Y20" i="1"/>
  <c r="Z20" i="1"/>
  <c r="AA20" i="1"/>
  <c r="AB20" i="1"/>
  <c r="AC20" i="1"/>
  <c r="AD20" i="1"/>
  <c r="Q21" i="1"/>
  <c r="R21" i="1"/>
  <c r="U21" i="1"/>
  <c r="V21" i="1"/>
  <c r="W21" i="1"/>
  <c r="X21" i="1"/>
  <c r="Y21" i="1"/>
  <c r="Z21" i="1"/>
  <c r="AA21" i="1"/>
  <c r="AB21" i="1"/>
  <c r="AC21" i="1"/>
  <c r="AD21" i="1"/>
  <c r="Q22" i="1"/>
  <c r="R22" i="1"/>
  <c r="U22" i="1"/>
  <c r="V22" i="1"/>
  <c r="W22" i="1"/>
  <c r="X22" i="1"/>
  <c r="Y22" i="1"/>
  <c r="Z22" i="1"/>
  <c r="AA22" i="1"/>
  <c r="AB22" i="1"/>
  <c r="AC22" i="1"/>
  <c r="AD22" i="1"/>
  <c r="Q23" i="1"/>
  <c r="R23" i="1"/>
  <c r="U23" i="1"/>
  <c r="V23" i="1"/>
  <c r="W23" i="1"/>
  <c r="X23" i="1"/>
  <c r="Y23" i="1"/>
  <c r="Z23" i="1"/>
  <c r="AA23" i="1"/>
  <c r="AB23" i="1"/>
  <c r="AC23" i="1"/>
  <c r="AD23" i="1"/>
  <c r="Q24" i="1"/>
  <c r="R24" i="1"/>
  <c r="U24" i="1"/>
  <c r="V24" i="1"/>
  <c r="W24" i="1"/>
  <c r="X24" i="1"/>
  <c r="Y24" i="1"/>
  <c r="Z24" i="1"/>
  <c r="AA24" i="1"/>
  <c r="AB24" i="1"/>
  <c r="AC24" i="1"/>
  <c r="AD24" i="1"/>
  <c r="Q25" i="1"/>
  <c r="R25" i="1"/>
  <c r="U25" i="1"/>
  <c r="V25" i="1"/>
  <c r="W25" i="1"/>
  <c r="X25" i="1"/>
  <c r="Y25" i="1"/>
  <c r="Z25" i="1"/>
  <c r="AA25" i="1"/>
  <c r="AB25" i="1"/>
  <c r="AC25" i="1"/>
  <c r="AD25" i="1"/>
  <c r="Q26" i="1"/>
  <c r="R26" i="1"/>
  <c r="U26" i="1"/>
  <c r="V26" i="1"/>
  <c r="W26" i="1"/>
  <c r="X26" i="1"/>
  <c r="Y26" i="1"/>
  <c r="Z26" i="1"/>
  <c r="AA26" i="1"/>
  <c r="AB26" i="1"/>
  <c r="AC26" i="1"/>
  <c r="AD26" i="1"/>
  <c r="Q27" i="1"/>
  <c r="R27" i="1"/>
  <c r="U27" i="1"/>
  <c r="V27" i="1"/>
  <c r="W27" i="1"/>
  <c r="X27" i="1"/>
  <c r="Y27" i="1"/>
  <c r="Z27" i="1"/>
  <c r="AA27" i="1"/>
  <c r="AB27" i="1"/>
  <c r="AC27" i="1"/>
  <c r="AD27" i="1"/>
  <c r="Q28" i="1"/>
  <c r="R28" i="1"/>
  <c r="U28" i="1"/>
  <c r="V28" i="1"/>
  <c r="W28" i="1"/>
  <c r="X28" i="1"/>
  <c r="Y28" i="1"/>
  <c r="Z28" i="1"/>
  <c r="AA28" i="1"/>
  <c r="AB28" i="1"/>
  <c r="AC28" i="1"/>
  <c r="AD28" i="1"/>
  <c r="Q29" i="1"/>
  <c r="R29" i="1"/>
  <c r="U29" i="1"/>
  <c r="V29" i="1"/>
  <c r="W29" i="1"/>
  <c r="X29" i="1"/>
  <c r="Y29" i="1"/>
  <c r="Z29" i="1"/>
  <c r="AA29" i="1"/>
  <c r="AB29" i="1"/>
  <c r="AC29" i="1"/>
  <c r="AD29" i="1"/>
  <c r="N18" i="1"/>
  <c r="AE18" i="1" s="1"/>
  <c r="O18" i="1"/>
  <c r="AF18" i="1" s="1"/>
  <c r="N19" i="1"/>
  <c r="AE19" i="1" s="1"/>
  <c r="O19" i="1"/>
  <c r="AF19" i="1" s="1"/>
  <c r="N20" i="1"/>
  <c r="AE20" i="1" s="1"/>
  <c r="O20" i="1"/>
  <c r="AF20" i="1" s="1"/>
  <c r="N21" i="1"/>
  <c r="AE21" i="1" s="1"/>
  <c r="O21" i="1"/>
  <c r="AF21" i="1" s="1"/>
  <c r="N22" i="1"/>
  <c r="AE22" i="1" s="1"/>
  <c r="O22" i="1"/>
  <c r="AF22" i="1" s="1"/>
  <c r="N23" i="1"/>
  <c r="AE23" i="1" s="1"/>
  <c r="O23" i="1"/>
  <c r="AF23" i="1" s="1"/>
  <c r="N24" i="1"/>
  <c r="AE24" i="1" s="1"/>
  <c r="O24" i="1"/>
  <c r="AF24" i="1" s="1"/>
  <c r="N25" i="1"/>
  <c r="AE25" i="1" s="1"/>
  <c r="O25" i="1"/>
  <c r="AF25" i="1" s="1"/>
  <c r="N26" i="1"/>
  <c r="AE26" i="1" s="1"/>
  <c r="O26" i="1"/>
  <c r="AF26" i="1" s="1"/>
  <c r="N27" i="1"/>
  <c r="AE27" i="1" s="1"/>
  <c r="O27" i="1"/>
  <c r="AF27" i="1" s="1"/>
  <c r="N28" i="1"/>
  <c r="AE28" i="1" s="1"/>
  <c r="O28" i="1"/>
  <c r="AF28" i="1" s="1"/>
  <c r="S19" i="1" l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Q51" i="1"/>
  <c r="R51" i="1"/>
  <c r="U51" i="1"/>
  <c r="V51" i="1"/>
  <c r="W51" i="1"/>
  <c r="X51" i="1"/>
  <c r="Y51" i="1"/>
  <c r="Z51" i="1"/>
  <c r="AA51" i="1"/>
  <c r="AB51" i="1"/>
  <c r="AC51" i="1"/>
  <c r="AD51" i="1"/>
  <c r="Q52" i="1"/>
  <c r="R52" i="1"/>
  <c r="U52" i="1"/>
  <c r="V52" i="1"/>
  <c r="W52" i="1"/>
  <c r="X52" i="1"/>
  <c r="Y52" i="1"/>
  <c r="Z52" i="1"/>
  <c r="AA52" i="1"/>
  <c r="AB52" i="1"/>
  <c r="AC52" i="1"/>
  <c r="AD52" i="1"/>
  <c r="Q53" i="1"/>
  <c r="R53" i="1"/>
  <c r="U53" i="1"/>
  <c r="V53" i="1"/>
  <c r="W53" i="1"/>
  <c r="X53" i="1"/>
  <c r="Y53" i="1"/>
  <c r="Z53" i="1"/>
  <c r="AA53" i="1"/>
  <c r="AB53" i="1"/>
  <c r="AC53" i="1"/>
  <c r="AD53" i="1"/>
  <c r="Q54" i="1"/>
  <c r="R54" i="1"/>
  <c r="U54" i="1"/>
  <c r="V54" i="1"/>
  <c r="W54" i="1"/>
  <c r="X54" i="1"/>
  <c r="Y54" i="1"/>
  <c r="Z54" i="1"/>
  <c r="AA54" i="1"/>
  <c r="AB54" i="1"/>
  <c r="AC54" i="1"/>
  <c r="AD54" i="1"/>
  <c r="Q55" i="1"/>
  <c r="R55" i="1"/>
  <c r="U55" i="1"/>
  <c r="V55" i="1"/>
  <c r="W55" i="1"/>
  <c r="X55" i="1"/>
  <c r="Y55" i="1"/>
  <c r="Z55" i="1"/>
  <c r="AA55" i="1"/>
  <c r="AB55" i="1"/>
  <c r="AC55" i="1"/>
  <c r="AD55" i="1"/>
  <c r="Q56" i="1"/>
  <c r="R56" i="1"/>
  <c r="U56" i="1"/>
  <c r="V56" i="1"/>
  <c r="W56" i="1"/>
  <c r="X56" i="1"/>
  <c r="Y56" i="1"/>
  <c r="Z56" i="1"/>
  <c r="AA56" i="1"/>
  <c r="AB56" i="1"/>
  <c r="AC56" i="1"/>
  <c r="AD56" i="1"/>
  <c r="Q57" i="1"/>
  <c r="R57" i="1"/>
  <c r="U57" i="1"/>
  <c r="V57" i="1"/>
  <c r="W57" i="1"/>
  <c r="X57" i="1"/>
  <c r="Y57" i="1"/>
  <c r="Z57" i="1"/>
  <c r="AA57" i="1"/>
  <c r="AB57" i="1"/>
  <c r="AC57" i="1"/>
  <c r="AD57" i="1"/>
  <c r="Q58" i="1"/>
  <c r="R58" i="1"/>
  <c r="U58" i="1"/>
  <c r="V58" i="1"/>
  <c r="W58" i="1"/>
  <c r="X58" i="1"/>
  <c r="Y58" i="1"/>
  <c r="Z58" i="1"/>
  <c r="AA58" i="1"/>
  <c r="AB58" i="1"/>
  <c r="AC58" i="1"/>
  <c r="AD58" i="1"/>
  <c r="Q59" i="1"/>
  <c r="R59" i="1"/>
  <c r="U59" i="1"/>
  <c r="V59" i="1"/>
  <c r="W59" i="1"/>
  <c r="X59" i="1"/>
  <c r="Y59" i="1"/>
  <c r="Z59" i="1"/>
  <c r="AA59" i="1"/>
  <c r="AB59" i="1"/>
  <c r="AC59" i="1"/>
  <c r="AD59" i="1"/>
  <c r="Q60" i="1"/>
  <c r="R60" i="1"/>
  <c r="U60" i="1"/>
  <c r="V60" i="1"/>
  <c r="W60" i="1"/>
  <c r="X60" i="1"/>
  <c r="Y60" i="1"/>
  <c r="Z60" i="1"/>
  <c r="AA60" i="1"/>
  <c r="AB60" i="1"/>
  <c r="AC60" i="1"/>
  <c r="AD60" i="1"/>
  <c r="Q61" i="1"/>
  <c r="R61" i="1"/>
  <c r="U61" i="1"/>
  <c r="V61" i="1"/>
  <c r="W61" i="1"/>
  <c r="X61" i="1"/>
  <c r="Y61" i="1"/>
  <c r="Z61" i="1"/>
  <c r="AA61" i="1"/>
  <c r="AB61" i="1"/>
  <c r="AC61" i="1"/>
  <c r="AD61" i="1"/>
  <c r="Q62" i="1"/>
  <c r="R62" i="1"/>
  <c r="U62" i="1"/>
  <c r="V62" i="1"/>
  <c r="W62" i="1"/>
  <c r="X62" i="1"/>
  <c r="Y62" i="1"/>
  <c r="Z62" i="1"/>
  <c r="AA62" i="1"/>
  <c r="AB62" i="1"/>
  <c r="AC62" i="1"/>
  <c r="AD62" i="1"/>
  <c r="Q63" i="1"/>
  <c r="R63" i="1"/>
  <c r="U63" i="1"/>
  <c r="V63" i="1"/>
  <c r="W63" i="1"/>
  <c r="X63" i="1"/>
  <c r="Y63" i="1"/>
  <c r="Z63" i="1"/>
  <c r="AA63" i="1"/>
  <c r="AB63" i="1"/>
  <c r="AC63" i="1"/>
  <c r="AD63" i="1"/>
  <c r="AA64" i="1"/>
  <c r="AB64" i="1"/>
  <c r="AC64" i="1"/>
  <c r="AD64" i="1"/>
  <c r="AA65" i="1"/>
  <c r="AB65" i="1"/>
  <c r="AC65" i="1"/>
  <c r="AD65" i="1"/>
  <c r="AA31" i="1"/>
  <c r="AB31" i="1"/>
  <c r="AC31" i="1"/>
  <c r="AD31" i="1"/>
  <c r="AA32" i="1"/>
  <c r="AB32" i="1"/>
  <c r="AC32" i="1"/>
  <c r="AD32" i="1"/>
  <c r="Q64" i="1"/>
  <c r="R64" i="1"/>
  <c r="S52" i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T52" i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U64" i="1"/>
  <c r="N64" i="1" s="1"/>
  <c r="AE64" i="1" s="1"/>
  <c r="V64" i="1"/>
  <c r="O64" i="1" s="1"/>
  <c r="AF64" i="1" s="1"/>
  <c r="W64" i="1"/>
  <c r="X64" i="1"/>
  <c r="Y64" i="1"/>
  <c r="Z64" i="1"/>
  <c r="Q65" i="1"/>
  <c r="R65" i="1"/>
  <c r="U65" i="1"/>
  <c r="N65" i="1" s="1"/>
  <c r="AE65" i="1" s="1"/>
  <c r="V65" i="1"/>
  <c r="O65" i="1" s="1"/>
  <c r="AF65" i="1" s="1"/>
  <c r="W65" i="1"/>
  <c r="X65" i="1"/>
  <c r="Y65" i="1"/>
  <c r="Z65" i="1"/>
  <c r="U31" i="1"/>
  <c r="N31" i="1"/>
  <c r="AE31" i="1" s="1"/>
  <c r="V31" i="1"/>
  <c r="W31" i="1"/>
  <c r="X31" i="1"/>
  <c r="Y31" i="1"/>
  <c r="Z31" i="1"/>
  <c r="U32" i="1"/>
  <c r="N32" i="1" s="1"/>
  <c r="AE32" i="1" s="1"/>
  <c r="V32" i="1"/>
  <c r="W32" i="1"/>
  <c r="X32" i="1"/>
  <c r="Y32" i="1"/>
  <c r="Z32" i="1"/>
  <c r="Q30" i="1"/>
  <c r="R30" i="1"/>
  <c r="Q31" i="1"/>
  <c r="R31" i="1"/>
  <c r="Q32" i="1"/>
  <c r="R32" i="1"/>
  <c r="AB99" i="1"/>
  <c r="AA99" i="1"/>
  <c r="Z99" i="1"/>
  <c r="Y99" i="1"/>
  <c r="X99" i="1"/>
  <c r="W99" i="1"/>
  <c r="Q99" i="1"/>
  <c r="V99" i="1"/>
  <c r="AB66" i="1"/>
  <c r="AB30" i="1"/>
  <c r="AA30" i="1"/>
  <c r="Z30" i="1"/>
  <c r="Y33" i="1"/>
  <c r="Y30" i="1"/>
  <c r="X30" i="1"/>
  <c r="X33" i="1" s="1"/>
  <c r="W30" i="1"/>
  <c r="V30" i="1"/>
  <c r="U30" i="1"/>
  <c r="AD30" i="1"/>
  <c r="N29" i="1"/>
  <c r="AE29" i="1" s="1"/>
  <c r="AC30" i="1"/>
  <c r="N30" i="1" s="1"/>
  <c r="AE30" i="1" s="1"/>
  <c r="AD99" i="1"/>
  <c r="AC99" i="1"/>
  <c r="O29" i="1"/>
  <c r="AF29" i="1" s="1"/>
  <c r="O63" i="1"/>
  <c r="AF63" i="1" s="1"/>
  <c r="O62" i="1"/>
  <c r="AF62" i="1" s="1"/>
  <c r="O61" i="1"/>
  <c r="AF61" i="1" s="1"/>
  <c r="O60" i="1"/>
  <c r="AF60" i="1" s="1"/>
  <c r="O59" i="1"/>
  <c r="AF59" i="1" s="1"/>
  <c r="O58" i="1"/>
  <c r="AF58" i="1" s="1"/>
  <c r="O57" i="1"/>
  <c r="AF57" i="1" s="1"/>
  <c r="O56" i="1"/>
  <c r="AF56" i="1" s="1"/>
  <c r="O55" i="1"/>
  <c r="AF55" i="1" s="1"/>
  <c r="O54" i="1"/>
  <c r="AF54" i="1" s="1"/>
  <c r="O53" i="1"/>
  <c r="AF53" i="1" s="1"/>
  <c r="O52" i="1"/>
  <c r="AF52" i="1" s="1"/>
  <c r="O51" i="1"/>
  <c r="AF51" i="1" s="1"/>
  <c r="N63" i="1"/>
  <c r="AE63" i="1" s="1"/>
  <c r="N62" i="1"/>
  <c r="AE62" i="1" s="1"/>
  <c r="N61" i="1"/>
  <c r="AE61" i="1" s="1"/>
  <c r="N60" i="1"/>
  <c r="AE60" i="1" s="1"/>
  <c r="N59" i="1"/>
  <c r="AE59" i="1" s="1"/>
  <c r="N58" i="1"/>
  <c r="AE58" i="1" s="1"/>
  <c r="N57" i="1"/>
  <c r="AE57" i="1" s="1"/>
  <c r="N56" i="1"/>
  <c r="AE56" i="1" s="1"/>
  <c r="N55" i="1"/>
  <c r="AE55" i="1" s="1"/>
  <c r="N54" i="1"/>
  <c r="AE54" i="1" s="1"/>
  <c r="N53" i="1"/>
  <c r="AE53" i="1" s="1"/>
  <c r="N52" i="1"/>
  <c r="AE52" i="1" s="1"/>
  <c r="N51" i="1"/>
  <c r="AE51" i="1" s="1"/>
  <c r="Q33" i="1"/>
  <c r="V33" i="1"/>
  <c r="AC66" i="1"/>
  <c r="O30" i="1"/>
  <c r="AF30" i="1" s="1"/>
  <c r="X66" i="1"/>
  <c r="V66" i="1"/>
  <c r="AC33" i="1"/>
  <c r="AA33" i="1"/>
  <c r="AD33" i="1"/>
  <c r="Z33" i="1"/>
  <c r="AB33" i="1"/>
  <c r="AF99" i="1"/>
  <c r="O32" i="1" l="1"/>
  <c r="AF32" i="1" s="1"/>
  <c r="O31" i="1"/>
  <c r="AF31" i="1" s="1"/>
  <c r="O99" i="1"/>
  <c r="M99" i="1"/>
  <c r="K99" i="1"/>
  <c r="I99" i="1"/>
  <c r="L99" i="1"/>
  <c r="J99" i="1"/>
  <c r="F99" i="1"/>
  <c r="W66" i="1"/>
  <c r="AA66" i="1"/>
  <c r="T19" i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AE99" i="1"/>
  <c r="N99" i="1" s="1"/>
  <c r="R99" i="1"/>
  <c r="G99" i="1" s="1"/>
  <c r="U99" i="1"/>
  <c r="H99" i="1" s="1"/>
  <c r="AF33" i="1"/>
  <c r="AE33" i="1"/>
  <c r="W33" i="1"/>
  <c r="R33" i="1"/>
  <c r="S30" i="1"/>
  <c r="S31" i="1" s="1"/>
  <c r="S32" i="1" s="1"/>
  <c r="U33" i="1"/>
  <c r="I66" i="1"/>
  <c r="K66" i="1"/>
  <c r="J66" i="1"/>
  <c r="R66" i="1"/>
  <c r="G66" i="1" s="1"/>
  <c r="Z66" i="1"/>
  <c r="M66" i="1" s="1"/>
  <c r="U66" i="1"/>
  <c r="H66" i="1" s="1"/>
  <c r="AD66" i="1"/>
  <c r="Q66" i="1"/>
  <c r="F66" i="1" s="1"/>
  <c r="Y66" i="1"/>
  <c r="L66" i="1" s="1"/>
  <c r="AF66" i="1"/>
  <c r="O66" i="1" s="1"/>
  <c r="AE66" i="1"/>
  <c r="N66" i="1" s="1"/>
  <c r="M33" i="1" l="1"/>
  <c r="K33" i="1"/>
  <c r="G33" i="1"/>
  <c r="I33" i="1"/>
  <c r="O33" i="1"/>
  <c r="L33" i="1"/>
  <c r="H33" i="1"/>
  <c r="F33" i="1"/>
  <c r="J33" i="1"/>
  <c r="N33" i="1"/>
</calcChain>
</file>

<file path=xl/sharedStrings.xml><?xml version="1.0" encoding="utf-8"?>
<sst xmlns="http://schemas.openxmlformats.org/spreadsheetml/2006/main" count="1188" uniqueCount="38">
  <si>
    <t>Ursulinen</t>
  </si>
  <si>
    <t>Datum</t>
  </si>
  <si>
    <t>Völs</t>
  </si>
  <si>
    <t>Allerheiligen</t>
  </si>
  <si>
    <t>Ldn Flug</t>
  </si>
  <si>
    <t>Ldn Umgeb</t>
  </si>
  <si>
    <t>LD Flug</t>
  </si>
  <si>
    <t>LD Umgeb</t>
  </si>
  <si>
    <t>LE Flug</t>
  </si>
  <si>
    <t>LE Umgeb</t>
  </si>
  <si>
    <t>LN Flug</t>
  </si>
  <si>
    <t>LN Umgeb</t>
  </si>
  <si>
    <t>LDEN Flug</t>
  </si>
  <si>
    <t>LDEN Umgeb</t>
  </si>
  <si>
    <t>Ldn Ber Fl</t>
  </si>
  <si>
    <t>Ldn Ber Um</t>
  </si>
  <si>
    <t>Tage Flug</t>
  </si>
  <si>
    <t>Tage Umg</t>
  </si>
  <si>
    <t>LD Ber Fl</t>
  </si>
  <si>
    <t>LD Ber Um</t>
  </si>
  <si>
    <t>LE Ber Fl</t>
  </si>
  <si>
    <t>LE Ber Um</t>
  </si>
  <si>
    <t>LN Ber Fl</t>
  </si>
  <si>
    <t>LN Ber Um</t>
  </si>
  <si>
    <t>LE Ber+5 Fl</t>
  </si>
  <si>
    <t>LE+5 Ber Um</t>
  </si>
  <si>
    <t>LN+10 Ber Fl</t>
  </si>
  <si>
    <t>LN+10 Ber Um</t>
  </si>
  <si>
    <t>LDEN Ber Fl</t>
  </si>
  <si>
    <t>Di</t>
  </si>
  <si>
    <t>Mi</t>
  </si>
  <si>
    <t>Do</t>
  </si>
  <si>
    <t>Fr</t>
  </si>
  <si>
    <t>Sa</t>
  </si>
  <si>
    <t>So</t>
  </si>
  <si>
    <t>Mo</t>
  </si>
  <si>
    <t>-</t>
  </si>
  <si>
    <t>Messstellenumbau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</si>
</sst>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0.0"/>
  </numFmts>
  <fonts count="7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</font>
    <font>
      <sz val="8"/>
      <name val="Arial"/>
    </font>
    <font>
      <b/>
      <sz val="10"/>
      <name val="Arial"/>
      <family val="2"/>
    </font>
    <font>
      <b/>
      <sz val="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5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165" fontId="5" fillId="0" borderId="0" xfId="1" applyNumberFormat="1" applyFon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165" fontId="0" fillId="0" borderId="0" xfId="0" applyNumberFormat="1"/>
    <xf numFmtId="165" fontId="0" fillId="0" borderId="0" xfId="1" applyNumberFormat="1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 vertical="center" textRotation="9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2"/>
  <sheetViews>
    <sheetView tabSelected="1" topLeftCell="A43" zoomScale="80" zoomScaleNormal="80" workbookViewId="0">
      <selection activeCell="F99" sqref="F99"/>
    </sheetView>
  </sheetViews>
  <sheetFormatPr baseColWidth="10" defaultRowHeight="12.75" x14ac:dyDescent="0.2"/>
  <cols>
    <col min="1" max="1" width="9.5703125" style="1" customWidth="1"/>
    <col min="2" max="2" width="4.7109375" style="12" customWidth="1"/>
    <col min="3" max="4" width="3.7109375" style="12" customWidth="1"/>
    <col min="5" max="5" width="6.7109375" style="12" customWidth="1"/>
    <col min="6" max="13" width="15.7109375" style="16" customWidth="1"/>
    <col min="14" max="15" width="15.7109375" style="9" customWidth="1"/>
    <col min="16" max="16" width="3.85546875" style="2" customWidth="1"/>
    <col min="17" max="32" width="15.85546875" style="1" customWidth="1"/>
    <col min="33" max="16384" width="11.42578125" style="1"/>
  </cols>
  <sheetData>
    <row r="1" spans="1:32" s="3" customFormat="1" ht="12.75" customHeight="1" x14ac:dyDescent="0.2">
      <c r="A1" s="22" t="s">
        <v>0</v>
      </c>
      <c r="B1" s="21" t="s">
        <v>1</v>
      </c>
      <c r="C1" s="21"/>
      <c r="D1" s="21"/>
      <c r="E1" s="21"/>
      <c r="F1" s="15" t="s">
        <v>4</v>
      </c>
      <c r="G1" s="15" t="s">
        <v>5</v>
      </c>
      <c r="H1" s="15" t="s">
        <v>6</v>
      </c>
      <c r="I1" s="15" t="s">
        <v>7</v>
      </c>
      <c r="J1" s="15" t="s">
        <v>8</v>
      </c>
      <c r="K1" s="15" t="s">
        <v>9</v>
      </c>
      <c r="L1" s="15" t="s">
        <v>10</v>
      </c>
      <c r="M1" s="15" t="s">
        <v>11</v>
      </c>
      <c r="N1" s="8" t="s">
        <v>12</v>
      </c>
      <c r="O1" s="8" t="s">
        <v>13</v>
      </c>
      <c r="P1" s="4"/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28</v>
      </c>
    </row>
    <row r="2" spans="1:32" x14ac:dyDescent="0.2">
      <c r="A2" s="22"/>
      <c r="B2" s="12" t="s">
        <v>35</v>
      </c>
      <c r="C2" s="13">
        <v>1</v>
      </c>
      <c r="D2" s="13">
        <v>8</v>
      </c>
      <c r="E2" s="13">
        <v>2016</v>
      </c>
      <c r="F2" s="20" t="s">
        <v>37</v>
      </c>
      <c r="G2" s="20"/>
      <c r="H2" s="20"/>
      <c r="I2" s="20"/>
      <c r="J2" s="20"/>
      <c r="K2" s="20"/>
      <c r="L2" s="20"/>
      <c r="M2" s="20"/>
      <c r="N2" s="20"/>
      <c r="O2" s="20"/>
      <c r="P2" s="5"/>
      <c r="Q2" s="1" t="s">
        <v>36</v>
      </c>
      <c r="R2" s="1" t="s">
        <v>36</v>
      </c>
      <c r="S2" s="1" t="s">
        <v>36</v>
      </c>
      <c r="T2" s="1" t="s">
        <v>36</v>
      </c>
      <c r="U2" s="1" t="s">
        <v>36</v>
      </c>
      <c r="V2" s="1" t="s">
        <v>36</v>
      </c>
      <c r="W2" s="1" t="s">
        <v>36</v>
      </c>
      <c r="X2" s="1" t="s">
        <v>36</v>
      </c>
      <c r="Y2" s="1" t="s">
        <v>36</v>
      </c>
      <c r="Z2" s="1" t="s">
        <v>36</v>
      </c>
      <c r="AA2" s="1" t="s">
        <v>36</v>
      </c>
      <c r="AB2" s="1" t="s">
        <v>36</v>
      </c>
      <c r="AC2" s="1" t="s">
        <v>36</v>
      </c>
      <c r="AD2" s="1" t="s">
        <v>36</v>
      </c>
      <c r="AE2" s="1" t="s">
        <v>36</v>
      </c>
      <c r="AF2" s="1" t="s">
        <v>36</v>
      </c>
    </row>
    <row r="3" spans="1:32" x14ac:dyDescent="0.2">
      <c r="A3" s="22"/>
      <c r="B3" s="12" t="s">
        <v>29</v>
      </c>
      <c r="C3" s="13">
        <v>2</v>
      </c>
      <c r="D3" s="13">
        <v>8</v>
      </c>
      <c r="E3" s="13">
        <v>2016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5"/>
      <c r="Q3" s="1" t="s">
        <v>36</v>
      </c>
      <c r="R3" s="1" t="s">
        <v>36</v>
      </c>
      <c r="S3" s="1" t="s">
        <v>36</v>
      </c>
      <c r="T3" s="1" t="s">
        <v>36</v>
      </c>
      <c r="U3" s="1" t="s">
        <v>36</v>
      </c>
      <c r="V3" s="1" t="s">
        <v>36</v>
      </c>
      <c r="W3" s="1" t="s">
        <v>36</v>
      </c>
      <c r="X3" s="1" t="s">
        <v>36</v>
      </c>
      <c r="Y3" s="1" t="s">
        <v>36</v>
      </c>
      <c r="Z3" s="1" t="s">
        <v>36</v>
      </c>
      <c r="AA3" s="1" t="s">
        <v>36</v>
      </c>
      <c r="AB3" s="1" t="s">
        <v>36</v>
      </c>
      <c r="AC3" s="1" t="s">
        <v>36</v>
      </c>
      <c r="AD3" s="1" t="s">
        <v>36</v>
      </c>
      <c r="AE3" s="1" t="s">
        <v>36</v>
      </c>
      <c r="AF3" s="1" t="s">
        <v>36</v>
      </c>
    </row>
    <row r="4" spans="1:32" x14ac:dyDescent="0.2">
      <c r="A4" s="22"/>
      <c r="B4" s="12" t="s">
        <v>30</v>
      </c>
      <c r="C4" s="13">
        <v>3</v>
      </c>
      <c r="D4" s="13">
        <v>8</v>
      </c>
      <c r="E4" s="13">
        <v>2016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5"/>
      <c r="Q4" s="1" t="s">
        <v>36</v>
      </c>
      <c r="R4" s="1" t="s">
        <v>36</v>
      </c>
      <c r="S4" s="1" t="s">
        <v>36</v>
      </c>
      <c r="T4" s="1" t="s">
        <v>36</v>
      </c>
      <c r="U4" s="1" t="s">
        <v>36</v>
      </c>
      <c r="V4" s="1" t="s">
        <v>36</v>
      </c>
      <c r="W4" s="1" t="s">
        <v>36</v>
      </c>
      <c r="X4" s="1" t="s">
        <v>36</v>
      </c>
      <c r="Y4" s="1" t="s">
        <v>36</v>
      </c>
      <c r="Z4" s="1" t="s">
        <v>36</v>
      </c>
      <c r="AA4" s="1" t="s">
        <v>36</v>
      </c>
      <c r="AB4" s="1" t="s">
        <v>36</v>
      </c>
      <c r="AC4" s="1" t="s">
        <v>36</v>
      </c>
      <c r="AD4" s="1" t="s">
        <v>36</v>
      </c>
      <c r="AE4" s="1" t="s">
        <v>36</v>
      </c>
      <c r="AF4" s="1" t="s">
        <v>36</v>
      </c>
    </row>
    <row r="5" spans="1:32" x14ac:dyDescent="0.2">
      <c r="A5" s="22"/>
      <c r="B5" s="12" t="s">
        <v>31</v>
      </c>
      <c r="C5" s="13">
        <v>4</v>
      </c>
      <c r="D5" s="13">
        <v>8</v>
      </c>
      <c r="E5" s="13">
        <v>2016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5"/>
      <c r="Q5" s="1" t="s">
        <v>36</v>
      </c>
      <c r="R5" s="1" t="s">
        <v>36</v>
      </c>
      <c r="S5" s="1" t="s">
        <v>36</v>
      </c>
      <c r="T5" s="1" t="s">
        <v>36</v>
      </c>
      <c r="U5" s="1" t="s">
        <v>36</v>
      </c>
      <c r="V5" s="1" t="s">
        <v>36</v>
      </c>
      <c r="W5" s="1" t="s">
        <v>36</v>
      </c>
      <c r="X5" s="1" t="s">
        <v>36</v>
      </c>
      <c r="Y5" s="1" t="s">
        <v>36</v>
      </c>
      <c r="Z5" s="1" t="s">
        <v>36</v>
      </c>
      <c r="AA5" s="1" t="s">
        <v>36</v>
      </c>
      <c r="AB5" s="1" t="s">
        <v>36</v>
      </c>
      <c r="AC5" s="1" t="s">
        <v>36</v>
      </c>
      <c r="AD5" s="1" t="s">
        <v>36</v>
      </c>
      <c r="AE5" s="1" t="s">
        <v>36</v>
      </c>
      <c r="AF5" s="1" t="s">
        <v>36</v>
      </c>
    </row>
    <row r="6" spans="1:32" x14ac:dyDescent="0.2">
      <c r="A6" s="22"/>
      <c r="B6" s="12" t="s">
        <v>32</v>
      </c>
      <c r="C6" s="13">
        <v>5</v>
      </c>
      <c r="D6" s="13">
        <v>8</v>
      </c>
      <c r="E6" s="13">
        <v>2016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5"/>
      <c r="Q6" s="1" t="s">
        <v>36</v>
      </c>
      <c r="R6" s="1" t="s">
        <v>36</v>
      </c>
      <c r="S6" s="1" t="s">
        <v>36</v>
      </c>
      <c r="T6" s="1" t="s">
        <v>36</v>
      </c>
      <c r="U6" s="1" t="s">
        <v>36</v>
      </c>
      <c r="V6" s="1" t="s">
        <v>36</v>
      </c>
      <c r="W6" s="1" t="s">
        <v>36</v>
      </c>
      <c r="X6" s="1" t="s">
        <v>36</v>
      </c>
      <c r="Y6" s="1" t="s">
        <v>36</v>
      </c>
      <c r="Z6" s="1" t="s">
        <v>36</v>
      </c>
      <c r="AA6" s="1" t="s">
        <v>36</v>
      </c>
      <c r="AB6" s="1" t="s">
        <v>36</v>
      </c>
      <c r="AC6" s="1" t="s">
        <v>36</v>
      </c>
      <c r="AD6" s="1" t="s">
        <v>36</v>
      </c>
      <c r="AE6" s="1" t="s">
        <v>36</v>
      </c>
      <c r="AF6" s="1" t="s">
        <v>36</v>
      </c>
    </row>
    <row r="7" spans="1:32" x14ac:dyDescent="0.2">
      <c r="A7" s="22"/>
      <c r="B7" s="12" t="s">
        <v>33</v>
      </c>
      <c r="C7" s="13">
        <v>6</v>
      </c>
      <c r="D7" s="13">
        <v>8</v>
      </c>
      <c r="E7" s="13">
        <v>2016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5"/>
      <c r="Q7" s="1" t="s">
        <v>36</v>
      </c>
      <c r="R7" s="1" t="s">
        <v>36</v>
      </c>
      <c r="S7" s="1" t="s">
        <v>36</v>
      </c>
      <c r="T7" s="1" t="s">
        <v>36</v>
      </c>
      <c r="U7" s="1" t="s">
        <v>36</v>
      </c>
      <c r="V7" s="1" t="s">
        <v>36</v>
      </c>
      <c r="W7" s="1" t="s">
        <v>36</v>
      </c>
      <c r="X7" s="1" t="s">
        <v>36</v>
      </c>
      <c r="Y7" s="1" t="s">
        <v>36</v>
      </c>
      <c r="Z7" s="1" t="s">
        <v>36</v>
      </c>
      <c r="AA7" s="1" t="s">
        <v>36</v>
      </c>
      <c r="AB7" s="1" t="s">
        <v>36</v>
      </c>
      <c r="AC7" s="1" t="s">
        <v>36</v>
      </c>
      <c r="AD7" s="1" t="s">
        <v>36</v>
      </c>
      <c r="AE7" s="1" t="s">
        <v>36</v>
      </c>
      <c r="AF7" s="1" t="s">
        <v>36</v>
      </c>
    </row>
    <row r="8" spans="1:32" x14ac:dyDescent="0.2">
      <c r="A8" s="22"/>
      <c r="B8" s="12" t="s">
        <v>34</v>
      </c>
      <c r="C8" s="13">
        <v>7</v>
      </c>
      <c r="D8" s="13">
        <v>8</v>
      </c>
      <c r="E8" s="13">
        <v>2016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5"/>
      <c r="Q8" s="1" t="s">
        <v>36</v>
      </c>
      <c r="R8" s="1" t="s">
        <v>36</v>
      </c>
      <c r="S8" s="1" t="s">
        <v>36</v>
      </c>
      <c r="T8" s="1" t="s">
        <v>36</v>
      </c>
      <c r="U8" s="1" t="s">
        <v>36</v>
      </c>
      <c r="V8" s="1" t="s">
        <v>36</v>
      </c>
      <c r="W8" s="1" t="s">
        <v>36</v>
      </c>
      <c r="X8" s="1" t="s">
        <v>36</v>
      </c>
      <c r="Y8" s="1" t="s">
        <v>36</v>
      </c>
      <c r="Z8" s="1" t="s">
        <v>36</v>
      </c>
      <c r="AA8" s="1" t="s">
        <v>36</v>
      </c>
      <c r="AB8" s="1" t="s">
        <v>36</v>
      </c>
      <c r="AC8" s="1" t="s">
        <v>36</v>
      </c>
      <c r="AD8" s="1" t="s">
        <v>36</v>
      </c>
      <c r="AE8" s="1" t="s">
        <v>36</v>
      </c>
      <c r="AF8" s="1" t="s">
        <v>36</v>
      </c>
    </row>
    <row r="9" spans="1:32" x14ac:dyDescent="0.2">
      <c r="A9" s="22"/>
      <c r="B9" s="12" t="s">
        <v>35</v>
      </c>
      <c r="C9" s="13">
        <v>8</v>
      </c>
      <c r="D9" s="13">
        <v>8</v>
      </c>
      <c r="E9" s="13">
        <v>2016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5"/>
      <c r="Q9" s="1" t="s">
        <v>36</v>
      </c>
      <c r="R9" s="1" t="s">
        <v>36</v>
      </c>
      <c r="S9" s="1" t="s">
        <v>36</v>
      </c>
      <c r="T9" s="1" t="s">
        <v>36</v>
      </c>
      <c r="U9" s="1" t="s">
        <v>36</v>
      </c>
      <c r="V9" s="1" t="s">
        <v>36</v>
      </c>
      <c r="W9" s="1" t="s">
        <v>36</v>
      </c>
      <c r="X9" s="1" t="s">
        <v>36</v>
      </c>
      <c r="Y9" s="1" t="s">
        <v>36</v>
      </c>
      <c r="Z9" s="1" t="s">
        <v>36</v>
      </c>
      <c r="AA9" s="1" t="s">
        <v>36</v>
      </c>
      <c r="AB9" s="1" t="s">
        <v>36</v>
      </c>
      <c r="AC9" s="1" t="s">
        <v>36</v>
      </c>
      <c r="AD9" s="1" t="s">
        <v>36</v>
      </c>
      <c r="AE9" s="1" t="s">
        <v>36</v>
      </c>
      <c r="AF9" s="1" t="s">
        <v>36</v>
      </c>
    </row>
    <row r="10" spans="1:32" x14ac:dyDescent="0.2">
      <c r="A10" s="22"/>
      <c r="B10" s="12" t="s">
        <v>29</v>
      </c>
      <c r="C10" s="13">
        <v>9</v>
      </c>
      <c r="D10" s="13">
        <v>8</v>
      </c>
      <c r="E10" s="13">
        <v>2016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5"/>
      <c r="Q10" s="1" t="s">
        <v>36</v>
      </c>
      <c r="R10" s="1" t="s">
        <v>36</v>
      </c>
      <c r="S10" s="1" t="s">
        <v>36</v>
      </c>
      <c r="T10" s="1" t="s">
        <v>36</v>
      </c>
      <c r="U10" s="1" t="s">
        <v>36</v>
      </c>
      <c r="V10" s="1" t="s">
        <v>36</v>
      </c>
      <c r="W10" s="1" t="s">
        <v>36</v>
      </c>
      <c r="X10" s="1" t="s">
        <v>36</v>
      </c>
      <c r="Y10" s="1" t="s">
        <v>36</v>
      </c>
      <c r="Z10" s="1" t="s">
        <v>36</v>
      </c>
      <c r="AA10" s="1" t="s">
        <v>36</v>
      </c>
      <c r="AB10" s="1" t="s">
        <v>36</v>
      </c>
      <c r="AC10" s="1" t="s">
        <v>36</v>
      </c>
      <c r="AD10" s="1" t="s">
        <v>36</v>
      </c>
      <c r="AE10" s="1" t="s">
        <v>36</v>
      </c>
      <c r="AF10" s="1" t="s">
        <v>36</v>
      </c>
    </row>
    <row r="11" spans="1:32" x14ac:dyDescent="0.2">
      <c r="A11" s="22"/>
      <c r="B11" s="12" t="s">
        <v>30</v>
      </c>
      <c r="C11" s="13">
        <v>10</v>
      </c>
      <c r="D11" s="13">
        <v>8</v>
      </c>
      <c r="E11" s="13">
        <v>2016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5"/>
      <c r="Q11" s="1" t="s">
        <v>36</v>
      </c>
      <c r="R11" s="1" t="s">
        <v>36</v>
      </c>
      <c r="S11" s="1" t="s">
        <v>36</v>
      </c>
      <c r="T11" s="1" t="s">
        <v>36</v>
      </c>
      <c r="U11" s="1" t="s">
        <v>36</v>
      </c>
      <c r="V11" s="1" t="s">
        <v>36</v>
      </c>
      <c r="W11" s="1" t="s">
        <v>36</v>
      </c>
      <c r="X11" s="1" t="s">
        <v>36</v>
      </c>
      <c r="Y11" s="1" t="s">
        <v>36</v>
      </c>
      <c r="Z11" s="1" t="s">
        <v>36</v>
      </c>
      <c r="AA11" s="1" t="s">
        <v>36</v>
      </c>
      <c r="AB11" s="1" t="s">
        <v>36</v>
      </c>
      <c r="AC11" s="1" t="s">
        <v>36</v>
      </c>
      <c r="AD11" s="1" t="s">
        <v>36</v>
      </c>
      <c r="AE11" s="1" t="s">
        <v>36</v>
      </c>
      <c r="AF11" s="1" t="s">
        <v>36</v>
      </c>
    </row>
    <row r="12" spans="1:32" x14ac:dyDescent="0.2">
      <c r="A12" s="22"/>
      <c r="B12" s="12" t="s">
        <v>31</v>
      </c>
      <c r="C12" s="13">
        <v>11</v>
      </c>
      <c r="D12" s="13">
        <v>8</v>
      </c>
      <c r="E12" s="13">
        <v>2016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5"/>
      <c r="Q12" s="1" t="s">
        <v>36</v>
      </c>
      <c r="R12" s="1" t="s">
        <v>36</v>
      </c>
      <c r="S12" s="1" t="s">
        <v>36</v>
      </c>
      <c r="T12" s="1" t="s">
        <v>36</v>
      </c>
      <c r="U12" s="1" t="s">
        <v>36</v>
      </c>
      <c r="V12" s="1" t="s">
        <v>36</v>
      </c>
      <c r="W12" s="1" t="s">
        <v>36</v>
      </c>
      <c r="X12" s="1" t="s">
        <v>36</v>
      </c>
      <c r="Y12" s="1" t="s">
        <v>36</v>
      </c>
      <c r="Z12" s="1" t="s">
        <v>36</v>
      </c>
      <c r="AA12" s="1" t="s">
        <v>36</v>
      </c>
      <c r="AB12" s="1" t="s">
        <v>36</v>
      </c>
      <c r="AC12" s="1" t="s">
        <v>36</v>
      </c>
      <c r="AD12" s="1" t="s">
        <v>36</v>
      </c>
      <c r="AE12" s="1" t="s">
        <v>36</v>
      </c>
      <c r="AF12" s="1" t="s">
        <v>36</v>
      </c>
    </row>
    <row r="13" spans="1:32" x14ac:dyDescent="0.2">
      <c r="A13" s="22"/>
      <c r="B13" s="12" t="s">
        <v>32</v>
      </c>
      <c r="C13" s="13">
        <v>12</v>
      </c>
      <c r="D13" s="13">
        <v>8</v>
      </c>
      <c r="E13" s="13">
        <v>2016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5"/>
      <c r="Q13" s="1" t="s">
        <v>36</v>
      </c>
      <c r="R13" s="1" t="s">
        <v>36</v>
      </c>
      <c r="S13" s="1" t="s">
        <v>36</v>
      </c>
      <c r="T13" s="1" t="s">
        <v>36</v>
      </c>
      <c r="U13" s="1" t="s">
        <v>36</v>
      </c>
      <c r="V13" s="1" t="s">
        <v>36</v>
      </c>
      <c r="W13" s="1" t="s">
        <v>36</v>
      </c>
      <c r="X13" s="1" t="s">
        <v>36</v>
      </c>
      <c r="Y13" s="1" t="s">
        <v>36</v>
      </c>
      <c r="Z13" s="1" t="s">
        <v>36</v>
      </c>
      <c r="AA13" s="1" t="s">
        <v>36</v>
      </c>
      <c r="AB13" s="1" t="s">
        <v>36</v>
      </c>
      <c r="AC13" s="1" t="s">
        <v>36</v>
      </c>
      <c r="AD13" s="1" t="s">
        <v>36</v>
      </c>
      <c r="AE13" s="1" t="s">
        <v>36</v>
      </c>
      <c r="AF13" s="1" t="s">
        <v>36</v>
      </c>
    </row>
    <row r="14" spans="1:32" x14ac:dyDescent="0.2">
      <c r="A14" s="22"/>
      <c r="B14" s="12" t="s">
        <v>33</v>
      </c>
      <c r="C14" s="13">
        <v>13</v>
      </c>
      <c r="D14" s="13">
        <v>8</v>
      </c>
      <c r="E14" s="13">
        <v>2016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5"/>
      <c r="Q14" s="1" t="s">
        <v>36</v>
      </c>
      <c r="R14" s="1" t="s">
        <v>36</v>
      </c>
      <c r="S14" s="1" t="s">
        <v>36</v>
      </c>
      <c r="T14" s="1" t="s">
        <v>36</v>
      </c>
      <c r="U14" s="1" t="s">
        <v>36</v>
      </c>
      <c r="V14" s="1" t="s">
        <v>36</v>
      </c>
      <c r="W14" s="1" t="s">
        <v>36</v>
      </c>
      <c r="X14" s="1" t="s">
        <v>36</v>
      </c>
      <c r="Y14" s="1" t="s">
        <v>36</v>
      </c>
      <c r="Z14" s="1" t="s">
        <v>36</v>
      </c>
      <c r="AA14" s="1" t="s">
        <v>36</v>
      </c>
      <c r="AB14" s="1" t="s">
        <v>36</v>
      </c>
      <c r="AC14" s="1" t="s">
        <v>36</v>
      </c>
      <c r="AD14" s="1" t="s">
        <v>36</v>
      </c>
      <c r="AE14" s="1" t="s">
        <v>36</v>
      </c>
      <c r="AF14" s="1" t="s">
        <v>36</v>
      </c>
    </row>
    <row r="15" spans="1:32" ht="12.75" customHeight="1" x14ac:dyDescent="0.2">
      <c r="A15" s="22"/>
      <c r="B15" s="12" t="s">
        <v>34</v>
      </c>
      <c r="C15" s="13">
        <v>14</v>
      </c>
      <c r="D15" s="13">
        <v>8</v>
      </c>
      <c r="E15" s="13">
        <v>2016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5"/>
      <c r="Q15" s="1" t="s">
        <v>36</v>
      </c>
      <c r="R15" s="1" t="s">
        <v>36</v>
      </c>
      <c r="S15" s="1" t="s">
        <v>36</v>
      </c>
      <c r="T15" s="1" t="s">
        <v>36</v>
      </c>
      <c r="U15" s="1" t="s">
        <v>36</v>
      </c>
      <c r="V15" s="1" t="s">
        <v>36</v>
      </c>
      <c r="W15" s="1" t="s">
        <v>36</v>
      </c>
      <c r="X15" s="1" t="s">
        <v>36</v>
      </c>
      <c r="Y15" s="1" t="s">
        <v>36</v>
      </c>
      <c r="Z15" s="1" t="s">
        <v>36</v>
      </c>
      <c r="AA15" s="1" t="s">
        <v>36</v>
      </c>
      <c r="AB15" s="1" t="s">
        <v>36</v>
      </c>
      <c r="AC15" s="1" t="s">
        <v>36</v>
      </c>
      <c r="AD15" s="1" t="s">
        <v>36</v>
      </c>
      <c r="AE15" s="1" t="s">
        <v>36</v>
      </c>
      <c r="AF15" s="1" t="s">
        <v>36</v>
      </c>
    </row>
    <row r="16" spans="1:32" ht="12.75" customHeight="1" x14ac:dyDescent="0.2">
      <c r="A16" s="22"/>
      <c r="B16" s="12" t="s">
        <v>35</v>
      </c>
      <c r="C16" s="13">
        <v>15</v>
      </c>
      <c r="D16" s="13">
        <v>8</v>
      </c>
      <c r="E16" s="13">
        <v>2016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5"/>
      <c r="Q16" s="1" t="s">
        <v>36</v>
      </c>
      <c r="R16" s="1" t="s">
        <v>36</v>
      </c>
      <c r="S16" s="1" t="s">
        <v>36</v>
      </c>
      <c r="T16" s="1" t="s">
        <v>36</v>
      </c>
      <c r="U16" s="1" t="s">
        <v>36</v>
      </c>
      <c r="V16" s="1" t="s">
        <v>36</v>
      </c>
      <c r="W16" s="1" t="s">
        <v>36</v>
      </c>
      <c r="X16" s="1" t="s">
        <v>36</v>
      </c>
      <c r="Y16" s="1" t="s">
        <v>36</v>
      </c>
      <c r="Z16" s="1" t="s">
        <v>36</v>
      </c>
      <c r="AA16" s="1" t="s">
        <v>36</v>
      </c>
      <c r="AB16" s="1" t="s">
        <v>36</v>
      </c>
      <c r="AC16" s="1" t="s">
        <v>36</v>
      </c>
      <c r="AD16" s="1" t="s">
        <v>36</v>
      </c>
      <c r="AE16" s="1" t="s">
        <v>36</v>
      </c>
      <c r="AF16" s="1" t="s">
        <v>36</v>
      </c>
    </row>
    <row r="17" spans="1:32" ht="12.75" customHeight="1" x14ac:dyDescent="0.2">
      <c r="A17" s="22"/>
      <c r="B17" s="12" t="s">
        <v>29</v>
      </c>
      <c r="C17" s="13">
        <v>16</v>
      </c>
      <c r="D17" s="13">
        <v>8</v>
      </c>
      <c r="E17" s="13">
        <v>2016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5"/>
      <c r="Q17" s="1" t="s">
        <v>36</v>
      </c>
      <c r="R17" s="1" t="s">
        <v>36</v>
      </c>
      <c r="S17" s="1" t="s">
        <v>36</v>
      </c>
      <c r="T17" s="1" t="s">
        <v>36</v>
      </c>
      <c r="U17" s="1" t="s">
        <v>36</v>
      </c>
      <c r="V17" s="1" t="s">
        <v>36</v>
      </c>
      <c r="W17" s="1" t="s">
        <v>36</v>
      </c>
      <c r="X17" s="1" t="s">
        <v>36</v>
      </c>
      <c r="Y17" s="1" t="s">
        <v>36</v>
      </c>
      <c r="Z17" s="1" t="s">
        <v>36</v>
      </c>
      <c r="AA17" s="1" t="s">
        <v>36</v>
      </c>
      <c r="AB17" s="1" t="s">
        <v>36</v>
      </c>
      <c r="AC17" s="1" t="s">
        <v>36</v>
      </c>
      <c r="AD17" s="1" t="s">
        <v>36</v>
      </c>
      <c r="AE17" s="1" t="s">
        <v>36</v>
      </c>
      <c r="AF17" s="1" t="s">
        <v>36</v>
      </c>
    </row>
    <row r="18" spans="1:32" ht="12.75" customHeight="1" x14ac:dyDescent="0.2">
      <c r="A18" s="22"/>
      <c r="B18" s="12" t="s">
        <v>30</v>
      </c>
      <c r="C18" s="13">
        <v>17</v>
      </c>
      <c r="D18" s="13">
        <v>8</v>
      </c>
      <c r="E18" s="13">
        <v>2016</v>
      </c>
      <c r="F18" s="16">
        <v>48.6</v>
      </c>
      <c r="G18" s="16">
        <v>61.9</v>
      </c>
      <c r="H18" s="16">
        <v>49.8</v>
      </c>
      <c r="I18" s="16">
        <v>62.8</v>
      </c>
      <c r="J18" s="16">
        <v>0</v>
      </c>
      <c r="K18" s="16">
        <v>55.2</v>
      </c>
      <c r="L18" s="16">
        <v>0</v>
      </c>
      <c r="M18" s="16">
        <v>46.1</v>
      </c>
      <c r="N18" s="16">
        <f t="shared" ref="N18:N28" si="0">10*LOG10((1/24)*(13*U18+AA18+AC18))</f>
        <v>47.137634134859987</v>
      </c>
      <c r="O18" s="16">
        <f t="shared" ref="O18:O28" si="1">10*LOG10((1/24)*(13*V18+AB18+AD18))</f>
        <v>61.13545306096033</v>
      </c>
      <c r="P18" s="5"/>
      <c r="Q18" s="1">
        <f t="shared" ref="Q18" si="2">10^(F18/10)</f>
        <v>72443.596007499116</v>
      </c>
      <c r="R18" s="1">
        <f t="shared" ref="R18" si="3">10^(G18/10)</f>
        <v>1548816.6189124805</v>
      </c>
      <c r="S18" s="1">
        <v>1</v>
      </c>
      <c r="T18" s="1">
        <v>1</v>
      </c>
      <c r="U18" s="1">
        <f t="shared" ref="U18" si="4">10^(H18/10)</f>
        <v>95499.258602143629</v>
      </c>
      <c r="V18" s="1">
        <f t="shared" ref="V18" si="5">10^(I18/10)</f>
        <v>1905460.717963248</v>
      </c>
      <c r="W18" s="1">
        <f t="shared" ref="W18" si="6">10^(J18/10)</f>
        <v>1</v>
      </c>
      <c r="X18" s="1">
        <f t="shared" ref="X18" si="7">10^(K18/10)</f>
        <v>331131.12148259184</v>
      </c>
      <c r="Y18" s="1">
        <f t="shared" ref="Y18" si="8">10^(L18/10)</f>
        <v>1</v>
      </c>
      <c r="Z18" s="1">
        <f t="shared" ref="Z18" si="9">10^(M18/10)</f>
        <v>40738.027780411358</v>
      </c>
      <c r="AA18" s="1">
        <f t="shared" ref="AA18" si="10">3*10^((J18+5)/10)</f>
        <v>9.4868329805051381</v>
      </c>
      <c r="AB18" s="1">
        <f t="shared" ref="AB18" si="11">3*10^((K18+5)/10)</f>
        <v>3141385.6441527074</v>
      </c>
      <c r="AC18" s="1">
        <f t="shared" ref="AC18" si="12">8*10^((L18+10)/10)</f>
        <v>80</v>
      </c>
      <c r="AD18" s="1">
        <f t="shared" ref="AD18" si="13">8*10^((M18+10)/10)</f>
        <v>3259042.2224329067</v>
      </c>
      <c r="AE18" s="1">
        <f t="shared" ref="AE18" si="14">10^(N18/10)</f>
        <v>51732.493694202043</v>
      </c>
      <c r="AF18" s="1">
        <f t="shared" ref="AF18" si="15">10^(O18/10)</f>
        <v>1298809.0500044962</v>
      </c>
    </row>
    <row r="19" spans="1:32" ht="12.75" customHeight="1" x14ac:dyDescent="0.2">
      <c r="A19" s="22"/>
      <c r="B19" s="12" t="s">
        <v>31</v>
      </c>
      <c r="C19" s="13">
        <v>18</v>
      </c>
      <c r="D19" s="13">
        <v>8</v>
      </c>
      <c r="E19" s="13">
        <v>2016</v>
      </c>
      <c r="F19" s="16">
        <v>56.9</v>
      </c>
      <c r="G19" s="16">
        <v>52.8</v>
      </c>
      <c r="H19" s="16">
        <v>57.1</v>
      </c>
      <c r="I19" s="16">
        <v>52.9</v>
      </c>
      <c r="J19" s="16">
        <v>56.5</v>
      </c>
      <c r="K19" s="16">
        <v>51.1</v>
      </c>
      <c r="L19" s="16">
        <v>45.5</v>
      </c>
      <c r="M19" s="16">
        <v>45.1</v>
      </c>
      <c r="N19" s="16">
        <f t="shared" si="0"/>
        <v>57.578803456027728</v>
      </c>
      <c r="O19" s="16">
        <f t="shared" si="1"/>
        <v>54.222674782047548</v>
      </c>
      <c r="P19" s="5"/>
      <c r="Q19" s="1">
        <f t="shared" ref="Q19:Q29" si="16">10^(F19/10)</f>
        <v>489778.81936844654</v>
      </c>
      <c r="R19" s="1">
        <f t="shared" ref="R19:R29" si="17">10^(G19/10)</f>
        <v>190546.0717963246</v>
      </c>
      <c r="S19" s="1">
        <f t="shared" ref="S19:S29" si="18">IF(F19&gt;0,1+S18,0+S18)</f>
        <v>2</v>
      </c>
      <c r="T19" s="1">
        <f t="shared" ref="T19:T29" si="19">IF(G19&gt;0,1+T18,0+T18)</f>
        <v>2</v>
      </c>
      <c r="U19" s="1">
        <f t="shared" ref="U19:U29" si="20">10^(H19/10)</f>
        <v>512861.38399136515</v>
      </c>
      <c r="V19" s="1">
        <f t="shared" ref="V19:V29" si="21">10^(I19/10)</f>
        <v>194984.45997580473</v>
      </c>
      <c r="W19" s="1">
        <f t="shared" ref="W19:W29" si="22">10^(J19/10)</f>
        <v>446683.59215096442</v>
      </c>
      <c r="X19" s="1">
        <f t="shared" ref="X19:X29" si="23">10^(K19/10)</f>
        <v>128824.95516931375</v>
      </c>
      <c r="Y19" s="1">
        <f t="shared" ref="Y19:Y29" si="24">10^(L19/10)</f>
        <v>35481.33892335758</v>
      </c>
      <c r="Z19" s="1">
        <f t="shared" ref="Z19:Z29" si="25">10^(M19/10)</f>
        <v>32359.365692962871</v>
      </c>
      <c r="AA19" s="1">
        <f t="shared" ref="AA19:AA29" si="26">3*10^((J19+5)/10)</f>
        <v>4237612.6338682696</v>
      </c>
      <c r="AB19" s="1">
        <f t="shared" ref="AB19:AB29" si="27">3*10^((K19+5)/10)</f>
        <v>1222140.8334123399</v>
      </c>
      <c r="AC19" s="1">
        <f t="shared" ref="AC19:AC29" si="28">8*10^((L19+10)/10)</f>
        <v>2838507.1138686044</v>
      </c>
      <c r="AD19" s="1">
        <f t="shared" ref="AD19:AD29" si="29">8*10^((M19+10)/10)</f>
        <v>2588749.2554370277</v>
      </c>
      <c r="AE19" s="1">
        <f t="shared" ref="AE19:AE29" si="30">10^(N19/10)</f>
        <v>572638.23915102601</v>
      </c>
      <c r="AF19" s="1">
        <f t="shared" ref="AF19:AF29" si="31">10^(O19/10)</f>
        <v>264403.66952228494</v>
      </c>
    </row>
    <row r="20" spans="1:32" ht="12.75" customHeight="1" x14ac:dyDescent="0.2">
      <c r="A20" s="22"/>
      <c r="B20" s="12" t="s">
        <v>32</v>
      </c>
      <c r="C20" s="13">
        <v>19</v>
      </c>
      <c r="D20" s="13">
        <v>8</v>
      </c>
      <c r="E20" s="13">
        <v>2016</v>
      </c>
      <c r="F20" s="16">
        <v>56.8</v>
      </c>
      <c r="G20" s="16">
        <v>53.5</v>
      </c>
      <c r="H20" s="16">
        <v>57.3</v>
      </c>
      <c r="I20" s="16">
        <v>53.8</v>
      </c>
      <c r="J20" s="16">
        <v>55.1</v>
      </c>
      <c r="K20" s="16">
        <v>50.9</v>
      </c>
      <c r="L20" s="16">
        <v>44.3</v>
      </c>
      <c r="M20" s="16">
        <v>45</v>
      </c>
      <c r="N20" s="16">
        <f t="shared" si="0"/>
        <v>57.063094678586559</v>
      </c>
      <c r="O20" s="16">
        <f t="shared" si="1"/>
        <v>54.532826799121679</v>
      </c>
      <c r="P20" s="5"/>
      <c r="Q20" s="1">
        <f t="shared" si="16"/>
        <v>478630.09232263872</v>
      </c>
      <c r="R20" s="1">
        <f t="shared" si="17"/>
        <v>223872.11385683404</v>
      </c>
      <c r="S20" s="1">
        <f t="shared" si="18"/>
        <v>3</v>
      </c>
      <c r="T20" s="1">
        <f t="shared" si="19"/>
        <v>3</v>
      </c>
      <c r="U20" s="1">
        <f t="shared" si="20"/>
        <v>537031.79637025285</v>
      </c>
      <c r="V20" s="1">
        <f t="shared" si="21"/>
        <v>239883.29190194907</v>
      </c>
      <c r="W20" s="1">
        <f t="shared" si="22"/>
        <v>323593.65692962846</v>
      </c>
      <c r="X20" s="1">
        <f t="shared" si="23"/>
        <v>123026.87708123829</v>
      </c>
      <c r="Y20" s="1">
        <f t="shared" si="24"/>
        <v>26915.348039269167</v>
      </c>
      <c r="Z20" s="1">
        <f t="shared" si="25"/>
        <v>31622.77660168384</v>
      </c>
      <c r="AA20" s="1">
        <f t="shared" si="26"/>
        <v>3069878.976842266</v>
      </c>
      <c r="AB20" s="1">
        <f t="shared" si="27"/>
        <v>1167135.4349828437</v>
      </c>
      <c r="AC20" s="1">
        <f t="shared" si="28"/>
        <v>2153227.8431415316</v>
      </c>
      <c r="AD20" s="1">
        <f t="shared" si="29"/>
        <v>2529822.1281347056</v>
      </c>
      <c r="AE20" s="1">
        <f t="shared" si="30"/>
        <v>508521.67386654613</v>
      </c>
      <c r="AF20" s="1">
        <f t="shared" si="31"/>
        <v>283976.68157678691</v>
      </c>
    </row>
    <row r="21" spans="1:32" ht="12.75" customHeight="1" x14ac:dyDescent="0.2">
      <c r="A21" s="22"/>
      <c r="B21" s="12" t="s">
        <v>33</v>
      </c>
      <c r="C21" s="13">
        <v>20</v>
      </c>
      <c r="D21" s="13">
        <v>8</v>
      </c>
      <c r="E21" s="13">
        <v>2016</v>
      </c>
      <c r="F21" s="16">
        <v>60.9</v>
      </c>
      <c r="G21" s="16">
        <v>54</v>
      </c>
      <c r="H21" s="16">
        <v>61.3</v>
      </c>
      <c r="I21" s="16">
        <v>54.4</v>
      </c>
      <c r="J21" s="16">
        <v>58.8</v>
      </c>
      <c r="K21" s="16">
        <v>49.7</v>
      </c>
      <c r="L21" s="16">
        <v>51.2</v>
      </c>
      <c r="M21" s="16">
        <v>46.6</v>
      </c>
      <c r="N21" s="16">
        <f t="shared" si="0"/>
        <v>61.673058880719928</v>
      </c>
      <c r="O21" s="16">
        <f t="shared" si="1"/>
        <v>55.294819857576712</v>
      </c>
      <c r="P21" s="5"/>
      <c r="Q21" s="1">
        <f t="shared" si="16"/>
        <v>1230268.770812382</v>
      </c>
      <c r="R21" s="1">
        <f t="shared" si="17"/>
        <v>251188.64315095844</v>
      </c>
      <c r="S21" s="1">
        <f t="shared" si="18"/>
        <v>4</v>
      </c>
      <c r="T21" s="1">
        <f t="shared" si="19"/>
        <v>4</v>
      </c>
      <c r="U21" s="1">
        <f t="shared" si="20"/>
        <v>1348962.8825916562</v>
      </c>
      <c r="V21" s="1">
        <f t="shared" si="21"/>
        <v>275422.87033381651</v>
      </c>
      <c r="W21" s="1">
        <f t="shared" si="22"/>
        <v>758577.57502918423</v>
      </c>
      <c r="X21" s="1">
        <f t="shared" si="23"/>
        <v>93325.430079699319</v>
      </c>
      <c r="Y21" s="1">
        <f t="shared" si="24"/>
        <v>131825.67385564081</v>
      </c>
      <c r="Z21" s="1">
        <f t="shared" si="25"/>
        <v>45708.818961487581</v>
      </c>
      <c r="AA21" s="1">
        <f t="shared" si="26"/>
        <v>7196498.7570584798</v>
      </c>
      <c r="AB21" s="1">
        <f t="shared" si="27"/>
        <v>885362.7679999182</v>
      </c>
      <c r="AC21" s="1">
        <f t="shared" si="28"/>
        <v>10546053.908451278</v>
      </c>
      <c r="AD21" s="1">
        <f t="shared" si="29"/>
        <v>3656705.5169190038</v>
      </c>
      <c r="AE21" s="1">
        <f t="shared" si="30"/>
        <v>1469961.255800056</v>
      </c>
      <c r="AF21" s="1">
        <f t="shared" si="31"/>
        <v>338440.23330243962</v>
      </c>
    </row>
    <row r="22" spans="1:32" ht="12.75" customHeight="1" x14ac:dyDescent="0.2">
      <c r="A22" s="22"/>
      <c r="B22" s="12" t="s">
        <v>34</v>
      </c>
      <c r="C22" s="13">
        <v>21</v>
      </c>
      <c r="D22" s="13">
        <v>8</v>
      </c>
      <c r="E22" s="13">
        <v>2016</v>
      </c>
      <c r="F22" s="16">
        <v>59.1</v>
      </c>
      <c r="G22" s="16">
        <v>52.7</v>
      </c>
      <c r="H22" s="16">
        <v>58.9</v>
      </c>
      <c r="I22" s="16">
        <v>52</v>
      </c>
      <c r="J22" s="16">
        <v>57.4</v>
      </c>
      <c r="K22" s="16">
        <v>51</v>
      </c>
      <c r="L22" s="16">
        <v>53.2</v>
      </c>
      <c r="M22" s="16">
        <v>48.6</v>
      </c>
      <c r="N22" s="16">
        <f t="shared" si="0"/>
        <v>61.251963060839508</v>
      </c>
      <c r="O22" s="16">
        <f t="shared" si="1"/>
        <v>55.764455118686406</v>
      </c>
      <c r="P22" s="5"/>
      <c r="Q22" s="1">
        <f t="shared" si="16"/>
        <v>812830.51616410096</v>
      </c>
      <c r="R22" s="1">
        <f t="shared" si="17"/>
        <v>186208.71366628728</v>
      </c>
      <c r="S22" s="1">
        <f t="shared" si="18"/>
        <v>5</v>
      </c>
      <c r="T22" s="1">
        <f t="shared" si="19"/>
        <v>5</v>
      </c>
      <c r="U22" s="1">
        <f t="shared" si="20"/>
        <v>776247.11662869214</v>
      </c>
      <c r="V22" s="1">
        <f t="shared" si="21"/>
        <v>158489.31924611164</v>
      </c>
      <c r="W22" s="1">
        <f t="shared" si="22"/>
        <v>549540.87385762564</v>
      </c>
      <c r="X22" s="1">
        <f t="shared" si="23"/>
        <v>125892.54117941685</v>
      </c>
      <c r="Y22" s="1">
        <f t="shared" si="24"/>
        <v>208929.61308540447</v>
      </c>
      <c r="Z22" s="1">
        <f t="shared" si="25"/>
        <v>72443.596007499116</v>
      </c>
      <c r="AA22" s="1">
        <f t="shared" si="26"/>
        <v>5213402.4862481393</v>
      </c>
      <c r="AB22" s="1">
        <f t="shared" si="27"/>
        <v>1194321.5116604916</v>
      </c>
      <c r="AC22" s="1">
        <f t="shared" si="28"/>
        <v>16714369.046832345</v>
      </c>
      <c r="AD22" s="1">
        <f t="shared" si="29"/>
        <v>5795487.6805999354</v>
      </c>
      <c r="AE22" s="1">
        <f t="shared" si="30"/>
        <v>1334124.335385564</v>
      </c>
      <c r="AF22" s="1">
        <f t="shared" si="31"/>
        <v>377090.4309358286</v>
      </c>
    </row>
    <row r="23" spans="1:32" ht="12.75" customHeight="1" x14ac:dyDescent="0.2">
      <c r="A23" s="22"/>
      <c r="B23" s="12" t="s">
        <v>35</v>
      </c>
      <c r="C23" s="13">
        <v>22</v>
      </c>
      <c r="D23" s="13">
        <v>8</v>
      </c>
      <c r="E23" s="13">
        <v>2016</v>
      </c>
      <c r="F23" s="16">
        <v>57</v>
      </c>
      <c r="G23" s="16">
        <v>53.1</v>
      </c>
      <c r="H23" s="16">
        <v>57.8</v>
      </c>
      <c r="I23" s="16">
        <v>53.6</v>
      </c>
      <c r="J23" s="16">
        <v>53.4</v>
      </c>
      <c r="K23" s="16">
        <v>49.6</v>
      </c>
      <c r="L23" s="16">
        <v>0</v>
      </c>
      <c r="M23" s="16">
        <v>43.6</v>
      </c>
      <c r="N23" s="16">
        <f t="shared" si="0"/>
        <v>56.15811904224892</v>
      </c>
      <c r="O23" s="16">
        <f t="shared" si="1"/>
        <v>53.738335569279904</v>
      </c>
      <c r="P23" s="5"/>
      <c r="Q23" s="1">
        <f t="shared" si="16"/>
        <v>501187.23362727347</v>
      </c>
      <c r="R23" s="1">
        <f t="shared" si="17"/>
        <v>204173.79446695346</v>
      </c>
      <c r="S23" s="1">
        <f t="shared" si="18"/>
        <v>6</v>
      </c>
      <c r="T23" s="1">
        <f t="shared" si="19"/>
        <v>6</v>
      </c>
      <c r="U23" s="1">
        <f t="shared" si="20"/>
        <v>602559.58607435762</v>
      </c>
      <c r="V23" s="1">
        <f t="shared" si="21"/>
        <v>229086.76527677779</v>
      </c>
      <c r="W23" s="1">
        <f t="shared" si="22"/>
        <v>218776.16239495538</v>
      </c>
      <c r="X23" s="1">
        <f t="shared" si="23"/>
        <v>91201.083935591028</v>
      </c>
      <c r="Y23" s="1">
        <f t="shared" si="24"/>
        <v>1</v>
      </c>
      <c r="Z23" s="1">
        <f t="shared" si="25"/>
        <v>22908.676527677751</v>
      </c>
      <c r="AA23" s="1">
        <f t="shared" si="26"/>
        <v>2075492.9127568118</v>
      </c>
      <c r="AB23" s="1">
        <f t="shared" si="27"/>
        <v>865209.45093798265</v>
      </c>
      <c r="AC23" s="1">
        <f t="shared" si="28"/>
        <v>80</v>
      </c>
      <c r="AD23" s="1">
        <f t="shared" si="29"/>
        <v>1832694.1222142223</v>
      </c>
      <c r="AE23" s="1">
        <f t="shared" si="30"/>
        <v>412868.64715514518</v>
      </c>
      <c r="AF23" s="1">
        <f t="shared" si="31"/>
        <v>236501.31340626354</v>
      </c>
    </row>
    <row r="24" spans="1:32" ht="12.75" customHeight="1" x14ac:dyDescent="0.2">
      <c r="A24" s="22"/>
      <c r="B24" s="12" t="s">
        <v>29</v>
      </c>
      <c r="C24" s="13">
        <v>23</v>
      </c>
      <c r="D24" s="13">
        <v>8</v>
      </c>
      <c r="E24" s="13">
        <v>2016</v>
      </c>
      <c r="F24" s="16">
        <v>57.4</v>
      </c>
      <c r="G24" s="16">
        <v>51.4</v>
      </c>
      <c r="H24" s="16">
        <v>58.2</v>
      </c>
      <c r="I24" s="16">
        <v>51.3</v>
      </c>
      <c r="J24" s="16">
        <v>53.4</v>
      </c>
      <c r="K24" s="16">
        <v>48.8</v>
      </c>
      <c r="L24" s="16">
        <v>0</v>
      </c>
      <c r="M24" s="16">
        <v>45.9</v>
      </c>
      <c r="N24" s="16">
        <f t="shared" si="0"/>
        <v>56.477328297879211</v>
      </c>
      <c r="O24" s="16">
        <f t="shared" si="1"/>
        <v>53.668634712698697</v>
      </c>
      <c r="P24" s="5"/>
      <c r="Q24" s="1">
        <f t="shared" si="16"/>
        <v>549540.87385762564</v>
      </c>
      <c r="R24" s="1">
        <f t="shared" si="17"/>
        <v>138038.42646028858</v>
      </c>
      <c r="S24" s="1">
        <f t="shared" si="18"/>
        <v>7</v>
      </c>
      <c r="T24" s="1">
        <f t="shared" si="19"/>
        <v>7</v>
      </c>
      <c r="U24" s="1">
        <f t="shared" si="20"/>
        <v>660693.44800759677</v>
      </c>
      <c r="V24" s="1">
        <f t="shared" si="21"/>
        <v>134896.28825916545</v>
      </c>
      <c r="W24" s="1">
        <f t="shared" si="22"/>
        <v>218776.16239495538</v>
      </c>
      <c r="X24" s="1">
        <f t="shared" si="23"/>
        <v>75857.757502918481</v>
      </c>
      <c r="Y24" s="1">
        <f t="shared" si="24"/>
        <v>1</v>
      </c>
      <c r="Z24" s="1">
        <f t="shared" si="25"/>
        <v>38904.514499428085</v>
      </c>
      <c r="AA24" s="1">
        <f t="shared" si="26"/>
        <v>2075492.9127568118</v>
      </c>
      <c r="AB24" s="1">
        <f t="shared" si="27"/>
        <v>719649.87570584717</v>
      </c>
      <c r="AC24" s="1">
        <f t="shared" si="28"/>
        <v>80</v>
      </c>
      <c r="AD24" s="1">
        <f t="shared" si="29"/>
        <v>3112361.1599542499</v>
      </c>
      <c r="AE24" s="1">
        <f t="shared" si="30"/>
        <v>444357.82236898231</v>
      </c>
      <c r="AF24" s="1">
        <f t="shared" si="31"/>
        <v>232735.94929288555</v>
      </c>
    </row>
    <row r="25" spans="1:32" ht="12.75" customHeight="1" x14ac:dyDescent="0.2">
      <c r="A25" s="22"/>
      <c r="B25" s="12" t="s">
        <v>30</v>
      </c>
      <c r="C25" s="13">
        <v>24</v>
      </c>
      <c r="D25" s="13">
        <v>8</v>
      </c>
      <c r="E25" s="13">
        <v>2016</v>
      </c>
      <c r="F25" s="16">
        <v>57.6</v>
      </c>
      <c r="G25" s="16">
        <v>53.6</v>
      </c>
      <c r="H25" s="16">
        <v>58.1</v>
      </c>
      <c r="I25" s="16">
        <v>53.9</v>
      </c>
      <c r="J25" s="16">
        <v>52.7</v>
      </c>
      <c r="K25" s="16">
        <v>48.5</v>
      </c>
      <c r="L25" s="16">
        <v>48.7</v>
      </c>
      <c r="M25" s="16">
        <v>46.9</v>
      </c>
      <c r="N25" s="16">
        <f t="shared" si="0"/>
        <v>58.263587803966466</v>
      </c>
      <c r="O25" s="16">
        <f t="shared" si="1"/>
        <v>55.108224147051814</v>
      </c>
      <c r="P25" s="5"/>
      <c r="Q25" s="1">
        <f t="shared" si="16"/>
        <v>575439.93733715697</v>
      </c>
      <c r="R25" s="1">
        <f t="shared" si="17"/>
        <v>229086.76527677779</v>
      </c>
      <c r="S25" s="1">
        <f t="shared" si="18"/>
        <v>8</v>
      </c>
      <c r="T25" s="1">
        <f t="shared" si="19"/>
        <v>8</v>
      </c>
      <c r="U25" s="1">
        <f t="shared" si="20"/>
        <v>645654.22903465747</v>
      </c>
      <c r="V25" s="1">
        <f t="shared" si="21"/>
        <v>245470.89156850305</v>
      </c>
      <c r="W25" s="1">
        <f t="shared" si="22"/>
        <v>186208.71366628728</v>
      </c>
      <c r="X25" s="1">
        <f t="shared" si="23"/>
        <v>70794.578438413781</v>
      </c>
      <c r="Y25" s="1">
        <f t="shared" si="24"/>
        <v>74131.024130091857</v>
      </c>
      <c r="Z25" s="1">
        <f t="shared" si="25"/>
        <v>48977.881936844598</v>
      </c>
      <c r="AA25" s="1">
        <f t="shared" si="26"/>
        <v>1766530.9660667698</v>
      </c>
      <c r="AB25" s="1">
        <f t="shared" si="27"/>
        <v>671616.34157050215</v>
      </c>
      <c r="AC25" s="1">
        <f t="shared" si="28"/>
        <v>5930481.9304073444</v>
      </c>
      <c r="AD25" s="1">
        <f t="shared" si="29"/>
        <v>3918230.5549475723</v>
      </c>
      <c r="AE25" s="1">
        <f t="shared" si="30"/>
        <v>670438.24474686268</v>
      </c>
      <c r="AF25" s="1">
        <f t="shared" si="31"/>
        <v>324207.02028785943</v>
      </c>
    </row>
    <row r="26" spans="1:32" ht="12.75" customHeight="1" x14ac:dyDescent="0.2">
      <c r="A26" s="22"/>
      <c r="B26" s="12" t="s">
        <v>31</v>
      </c>
      <c r="C26" s="13">
        <v>25</v>
      </c>
      <c r="D26" s="13">
        <v>8</v>
      </c>
      <c r="E26" s="13">
        <v>2016</v>
      </c>
      <c r="F26" s="16">
        <v>55.9</v>
      </c>
      <c r="G26" s="16">
        <v>52.6</v>
      </c>
      <c r="H26" s="16">
        <v>56.3</v>
      </c>
      <c r="I26" s="16">
        <v>52.5</v>
      </c>
      <c r="J26" s="16">
        <v>55.3</v>
      </c>
      <c r="K26" s="16">
        <v>49.9</v>
      </c>
      <c r="L26" s="16">
        <v>0</v>
      </c>
      <c r="M26" s="16">
        <v>46.8</v>
      </c>
      <c r="N26" s="16">
        <f t="shared" si="0"/>
        <v>55.623013747667841</v>
      </c>
      <c r="O26" s="16">
        <f t="shared" si="1"/>
        <v>54.690786999465658</v>
      </c>
      <c r="P26" s="5"/>
      <c r="Q26" s="1">
        <f t="shared" si="16"/>
        <v>389045.14499428123</v>
      </c>
      <c r="R26" s="1">
        <f t="shared" si="17"/>
        <v>181970.08586099857</v>
      </c>
      <c r="S26" s="1">
        <f t="shared" si="18"/>
        <v>9</v>
      </c>
      <c r="T26" s="1">
        <f t="shared" si="19"/>
        <v>9</v>
      </c>
      <c r="U26" s="1">
        <f t="shared" si="20"/>
        <v>426579.51880159322</v>
      </c>
      <c r="V26" s="1">
        <f t="shared" si="21"/>
        <v>177827.94100389251</v>
      </c>
      <c r="W26" s="1">
        <f t="shared" si="22"/>
        <v>338844.15613920271</v>
      </c>
      <c r="X26" s="1">
        <f t="shared" si="23"/>
        <v>97723.722095581266</v>
      </c>
      <c r="Y26" s="1">
        <f t="shared" si="24"/>
        <v>1</v>
      </c>
      <c r="Z26" s="1">
        <f t="shared" si="25"/>
        <v>47863.009232263823</v>
      </c>
      <c r="AA26" s="1">
        <f t="shared" si="26"/>
        <v>3214557.9157128171</v>
      </c>
      <c r="AB26" s="1">
        <f t="shared" si="27"/>
        <v>927088.62975407788</v>
      </c>
      <c r="AC26" s="1">
        <f t="shared" si="28"/>
        <v>80</v>
      </c>
      <c r="AD26" s="1">
        <f t="shared" si="29"/>
        <v>3829040.7385811098</v>
      </c>
      <c r="AE26" s="1">
        <f t="shared" si="30"/>
        <v>365007.15250556375</v>
      </c>
      <c r="AF26" s="1">
        <f t="shared" si="31"/>
        <v>294495.52505774167</v>
      </c>
    </row>
    <row r="27" spans="1:32" ht="12.75" customHeight="1" x14ac:dyDescent="0.2">
      <c r="A27" s="22"/>
      <c r="B27" s="12" t="s">
        <v>32</v>
      </c>
      <c r="C27" s="13">
        <v>26</v>
      </c>
      <c r="D27" s="13">
        <v>8</v>
      </c>
      <c r="E27" s="13">
        <v>2016</v>
      </c>
      <c r="F27" s="16">
        <v>57.4</v>
      </c>
      <c r="G27" s="16">
        <v>54.1</v>
      </c>
      <c r="H27" s="16">
        <v>57.6</v>
      </c>
      <c r="I27" s="16">
        <v>54.7</v>
      </c>
      <c r="J27" s="16">
        <v>56.6</v>
      </c>
      <c r="K27" s="16">
        <v>0</v>
      </c>
      <c r="L27" s="16">
        <v>47.1</v>
      </c>
      <c r="M27" s="16">
        <v>47.3</v>
      </c>
      <c r="N27" s="16">
        <f t="shared" si="0"/>
        <v>58.217299003569607</v>
      </c>
      <c r="O27" s="16">
        <f t="shared" si="1"/>
        <v>55.30030765177294</v>
      </c>
      <c r="P27" s="5"/>
      <c r="Q27" s="1">
        <f t="shared" si="16"/>
        <v>549540.87385762564</v>
      </c>
      <c r="R27" s="1">
        <f t="shared" si="17"/>
        <v>257039.57827688678</v>
      </c>
      <c r="S27" s="1">
        <f t="shared" si="18"/>
        <v>10</v>
      </c>
      <c r="T27" s="1">
        <f t="shared" si="19"/>
        <v>10</v>
      </c>
      <c r="U27" s="1">
        <f t="shared" si="20"/>
        <v>575439.93733715697</v>
      </c>
      <c r="V27" s="1">
        <f t="shared" si="21"/>
        <v>295120.92266663938</v>
      </c>
      <c r="W27" s="1">
        <f t="shared" si="22"/>
        <v>457088.18961487547</v>
      </c>
      <c r="X27" s="1">
        <f t="shared" si="23"/>
        <v>1</v>
      </c>
      <c r="Y27" s="1">
        <f t="shared" si="24"/>
        <v>51286.138399136544</v>
      </c>
      <c r="Z27" s="1">
        <f t="shared" si="25"/>
        <v>53703.179637025234</v>
      </c>
      <c r="AA27" s="1">
        <f t="shared" si="26"/>
        <v>4336319.3122377899</v>
      </c>
      <c r="AB27" s="1">
        <f t="shared" si="27"/>
        <v>9.4868329805051381</v>
      </c>
      <c r="AC27" s="1">
        <f t="shared" si="28"/>
        <v>4102891.0719309212</v>
      </c>
      <c r="AD27" s="1">
        <f t="shared" si="29"/>
        <v>4296254.3709620228</v>
      </c>
      <c r="AE27" s="1">
        <f t="shared" si="30"/>
        <v>663330.39873132459</v>
      </c>
      <c r="AF27" s="1">
        <f t="shared" si="31"/>
        <v>338868.16051922191</v>
      </c>
    </row>
    <row r="28" spans="1:32" ht="12.75" customHeight="1" x14ac:dyDescent="0.2">
      <c r="A28" s="22"/>
      <c r="B28" s="12" t="s">
        <v>33</v>
      </c>
      <c r="C28" s="13">
        <v>27</v>
      </c>
      <c r="D28" s="13">
        <v>8</v>
      </c>
      <c r="E28" s="13">
        <v>2016</v>
      </c>
      <c r="F28" s="16">
        <v>61</v>
      </c>
      <c r="G28" s="16">
        <v>55.8</v>
      </c>
      <c r="H28" s="16">
        <v>61.2</v>
      </c>
      <c r="I28" s="16">
        <v>55.3</v>
      </c>
      <c r="J28" s="16">
        <v>56.1</v>
      </c>
      <c r="K28" s="16">
        <v>56.8</v>
      </c>
      <c r="L28" s="16">
        <v>55.1</v>
      </c>
      <c r="M28" s="16">
        <v>48.2</v>
      </c>
      <c r="N28" s="16">
        <f t="shared" si="0"/>
        <v>62.908650899605398</v>
      </c>
      <c r="O28" s="16">
        <f t="shared" si="1"/>
        <v>57.730304439433439</v>
      </c>
      <c r="P28" s="5"/>
      <c r="Q28" s="1">
        <f t="shared" si="16"/>
        <v>1258925.4117941677</v>
      </c>
      <c r="R28" s="1">
        <f t="shared" si="17"/>
        <v>380189.39632056188</v>
      </c>
      <c r="S28" s="1">
        <f t="shared" si="18"/>
        <v>11</v>
      </c>
      <c r="T28" s="1">
        <f t="shared" si="19"/>
        <v>11</v>
      </c>
      <c r="U28" s="1">
        <f t="shared" si="20"/>
        <v>1318256.7385564097</v>
      </c>
      <c r="V28" s="1">
        <f t="shared" si="21"/>
        <v>338844.15613920271</v>
      </c>
      <c r="W28" s="1">
        <f t="shared" si="22"/>
        <v>407380.27780411334</v>
      </c>
      <c r="X28" s="1">
        <f t="shared" si="23"/>
        <v>478630.09232263872</v>
      </c>
      <c r="Y28" s="1">
        <f t="shared" si="24"/>
        <v>323593.65692962846</v>
      </c>
      <c r="Z28" s="1">
        <f t="shared" si="25"/>
        <v>66069.344800759733</v>
      </c>
      <c r="AA28" s="1">
        <f t="shared" si="26"/>
        <v>3864748.6550794095</v>
      </c>
      <c r="AB28" s="1">
        <f t="shared" si="27"/>
        <v>4540683.7453086302</v>
      </c>
      <c r="AC28" s="1">
        <f t="shared" si="28"/>
        <v>25887492.554370306</v>
      </c>
      <c r="AD28" s="1">
        <f t="shared" si="29"/>
        <v>5285547.5840607742</v>
      </c>
      <c r="AE28" s="1">
        <f t="shared" si="30"/>
        <v>1953732.4504451302</v>
      </c>
      <c r="AF28" s="1">
        <f t="shared" si="31"/>
        <v>592966.88996579428</v>
      </c>
    </row>
    <row r="29" spans="1:32" x14ac:dyDescent="0.2">
      <c r="A29" s="22"/>
      <c r="B29" s="12" t="s">
        <v>34</v>
      </c>
      <c r="C29" s="13">
        <v>28</v>
      </c>
      <c r="D29" s="13">
        <v>8</v>
      </c>
      <c r="E29" s="13">
        <v>2016</v>
      </c>
      <c r="F29" s="16">
        <v>57.4</v>
      </c>
      <c r="G29" s="16">
        <v>53.5</v>
      </c>
      <c r="H29" s="16">
        <v>58.1</v>
      </c>
      <c r="I29" s="16">
        <v>53.9</v>
      </c>
      <c r="J29" s="16">
        <v>0</v>
      </c>
      <c r="K29" s="16">
        <v>47.6</v>
      </c>
      <c r="L29" s="16">
        <v>49.6</v>
      </c>
      <c r="M29" s="16">
        <v>46.1</v>
      </c>
      <c r="N29" s="16">
        <f t="shared" ref="N29:O29" si="32">10*LOG10((1/24)*(13*U29+AA29+AC29))</f>
        <v>58.154006624932954</v>
      </c>
      <c r="O29" s="16">
        <f t="shared" si="32"/>
        <v>54.64643157179438</v>
      </c>
      <c r="P29" s="5"/>
      <c r="Q29" s="1">
        <f t="shared" si="16"/>
        <v>549540.87385762564</v>
      </c>
      <c r="R29" s="1">
        <f t="shared" si="17"/>
        <v>223872.11385683404</v>
      </c>
      <c r="S29" s="1">
        <f t="shared" si="18"/>
        <v>12</v>
      </c>
      <c r="T29" s="1">
        <f t="shared" si="19"/>
        <v>12</v>
      </c>
      <c r="U29" s="1">
        <f t="shared" si="20"/>
        <v>645654.22903465747</v>
      </c>
      <c r="V29" s="1">
        <f t="shared" si="21"/>
        <v>245470.89156850305</v>
      </c>
      <c r="W29" s="1">
        <f t="shared" si="22"/>
        <v>1</v>
      </c>
      <c r="X29" s="1">
        <f t="shared" si="23"/>
        <v>57543.993733715732</v>
      </c>
      <c r="Y29" s="1">
        <f t="shared" si="24"/>
        <v>91201.083935591028</v>
      </c>
      <c r="Z29" s="1">
        <f t="shared" si="25"/>
        <v>40738.027780411358</v>
      </c>
      <c r="AA29" s="1">
        <f t="shared" si="26"/>
        <v>9.4868329805051381</v>
      </c>
      <c r="AB29" s="1">
        <f t="shared" si="27"/>
        <v>545910.25758299569</v>
      </c>
      <c r="AC29" s="1">
        <f t="shared" si="28"/>
        <v>7296086.71484729</v>
      </c>
      <c r="AD29" s="1">
        <f t="shared" si="29"/>
        <v>3259042.2224329067</v>
      </c>
      <c r="AE29" s="1">
        <f t="shared" si="30"/>
        <v>653733.38246378442</v>
      </c>
      <c r="AF29" s="1">
        <f t="shared" si="31"/>
        <v>291503.08626693516</v>
      </c>
    </row>
    <row r="30" spans="1:32" x14ac:dyDescent="0.2">
      <c r="A30" s="22"/>
      <c r="B30" s="12" t="s">
        <v>35</v>
      </c>
      <c r="C30" s="13">
        <v>29</v>
      </c>
      <c r="D30" s="13">
        <v>8</v>
      </c>
      <c r="E30" s="13">
        <v>2016</v>
      </c>
      <c r="F30" s="16">
        <v>57.6</v>
      </c>
      <c r="G30" s="16">
        <v>56.8</v>
      </c>
      <c r="H30" s="16">
        <v>57.3</v>
      </c>
      <c r="I30" s="16">
        <v>56.4</v>
      </c>
      <c r="J30" s="16">
        <v>52.9</v>
      </c>
      <c r="K30" s="16">
        <v>51.6</v>
      </c>
      <c r="L30" s="16">
        <v>53.4</v>
      </c>
      <c r="M30" s="16">
        <v>53</v>
      </c>
      <c r="N30" s="16">
        <f t="shared" ref="N30:O32" si="33">10*LOG10((1/24)*(13*U30+AA30+AC30))</f>
        <v>60.402939024611833</v>
      </c>
      <c r="O30" s="16">
        <f t="shared" si="33"/>
        <v>59.816689276777609</v>
      </c>
      <c r="P30" s="5"/>
      <c r="Q30" s="1">
        <f t="shared" ref="Q30:Q32" si="34">10^(F30/10)</f>
        <v>575439.93733715697</v>
      </c>
      <c r="R30" s="1">
        <f t="shared" ref="R30:R32" si="35">10^(G30/10)</f>
        <v>478630.09232263872</v>
      </c>
      <c r="S30" s="1">
        <f t="shared" ref="S30:S32" si="36">IF(F30&gt;0,1+S29,0+S29)</f>
        <v>13</v>
      </c>
      <c r="T30" s="1">
        <f t="shared" ref="T30:T32" si="37">IF(G30&gt;0,1+T29,0+T29)</f>
        <v>13</v>
      </c>
      <c r="U30" s="1">
        <f t="shared" ref="U30:U32" si="38">10^(H30/10)</f>
        <v>537031.79637025285</v>
      </c>
      <c r="V30" s="1">
        <f t="shared" ref="V30:V32" si="39">10^(I30/10)</f>
        <v>436515.83224016649</v>
      </c>
      <c r="W30" s="1">
        <f t="shared" ref="W30:W32" si="40">10^(J30/10)</f>
        <v>194984.45997580473</v>
      </c>
      <c r="X30" s="1">
        <f t="shared" ref="X30:X32" si="41">10^(K30/10)</f>
        <v>144543.97707459307</v>
      </c>
      <c r="Y30" s="1">
        <f t="shared" ref="Y30:Y32" si="42">10^(L30/10)</f>
        <v>218776.16239495538</v>
      </c>
      <c r="Z30" s="1">
        <f t="shared" ref="Z30:Z32" si="43">10^(M30/10)</f>
        <v>199526.23149688813</v>
      </c>
      <c r="AA30" s="1">
        <f t="shared" ref="AA30" si="44">3*10^((J30+5)/10)</f>
        <v>1849785.0055844493</v>
      </c>
      <c r="AB30" s="1">
        <f t="shared" ref="AB30" si="45">3*10^((K30+5)/10)</f>
        <v>1371264.5688446264</v>
      </c>
      <c r="AC30" s="1">
        <f t="shared" ref="AC30" si="46">8*10^((L30+10)/10)</f>
        <v>17502092.991596449</v>
      </c>
      <c r="AD30" s="1">
        <f t="shared" ref="AD30" si="47">8*10^((M30+10)/10)</f>
        <v>15962098.51975104</v>
      </c>
      <c r="AE30" s="1">
        <f t="shared" ref="AE30" si="48">10^(N30/10)</f>
        <v>1097220.4729164264</v>
      </c>
      <c r="AF30" s="1">
        <f t="shared" ref="AF30" si="49">10^(O30/10)</f>
        <v>958669.53782157809</v>
      </c>
    </row>
    <row r="31" spans="1:32" x14ac:dyDescent="0.2">
      <c r="A31" s="22"/>
      <c r="B31" s="12" t="s">
        <v>29</v>
      </c>
      <c r="C31" s="13">
        <v>30</v>
      </c>
      <c r="D31" s="13">
        <v>8</v>
      </c>
      <c r="E31" s="13">
        <v>2016</v>
      </c>
      <c r="F31" s="16">
        <v>56.2</v>
      </c>
      <c r="G31" s="16">
        <v>53.2</v>
      </c>
      <c r="H31" s="16">
        <v>56.9</v>
      </c>
      <c r="I31" s="16">
        <v>51.9</v>
      </c>
      <c r="J31" s="16">
        <v>52.9</v>
      </c>
      <c r="K31" s="16">
        <v>55.5</v>
      </c>
      <c r="L31" s="16">
        <v>40.6</v>
      </c>
      <c r="M31" s="16">
        <v>47</v>
      </c>
      <c r="N31" s="9">
        <f t="shared" si="33"/>
        <v>55.805178739196066</v>
      </c>
      <c r="O31" s="9">
        <f t="shared" si="33"/>
        <v>55.924087836201942</v>
      </c>
      <c r="P31" s="5"/>
      <c r="Q31" s="1">
        <f t="shared" si="34"/>
        <v>416869.38347033598</v>
      </c>
      <c r="R31" s="1">
        <f t="shared" si="35"/>
        <v>208929.61308540447</v>
      </c>
      <c r="S31" s="1">
        <f t="shared" si="36"/>
        <v>14</v>
      </c>
      <c r="T31" s="1">
        <f t="shared" si="37"/>
        <v>14</v>
      </c>
      <c r="U31" s="1">
        <f t="shared" si="38"/>
        <v>489778.81936844654</v>
      </c>
      <c r="V31" s="1">
        <f t="shared" si="39"/>
        <v>154881.66189124816</v>
      </c>
      <c r="W31" s="1">
        <f t="shared" si="40"/>
        <v>194984.45997580473</v>
      </c>
      <c r="X31" s="1">
        <f t="shared" si="41"/>
        <v>354813.38923357555</v>
      </c>
      <c r="Y31" s="1">
        <f t="shared" si="42"/>
        <v>11481.536214968852</v>
      </c>
      <c r="Z31" s="1">
        <f t="shared" si="43"/>
        <v>50118.723362727294</v>
      </c>
      <c r="AA31" s="1">
        <f>3*10^((J31+5)/10)</f>
        <v>1849785.0055844493</v>
      </c>
      <c r="AB31" s="1">
        <f>3*10^((K31+5)/10)</f>
        <v>3366055.3629058925</v>
      </c>
      <c r="AC31" s="1">
        <f>8*10^((L31+10)/10)</f>
        <v>918522.89719750744</v>
      </c>
      <c r="AD31" s="1">
        <f>8*10^((M31+10)/10)</f>
        <v>4009497.8690181877</v>
      </c>
      <c r="AE31" s="1">
        <f>10^(N31/10)</f>
        <v>380643.02310715744</v>
      </c>
      <c r="AF31" s="1">
        <f>10^(O31/10)</f>
        <v>391208.9515212634</v>
      </c>
    </row>
    <row r="32" spans="1:32" x14ac:dyDescent="0.2">
      <c r="A32" s="22"/>
      <c r="B32" s="12" t="s">
        <v>30</v>
      </c>
      <c r="C32" s="13">
        <v>31</v>
      </c>
      <c r="D32" s="13">
        <v>8</v>
      </c>
      <c r="E32" s="13">
        <v>2016</v>
      </c>
      <c r="F32" s="16">
        <v>58.4</v>
      </c>
      <c r="G32" s="16">
        <v>54.1</v>
      </c>
      <c r="H32" s="16">
        <v>58.4</v>
      </c>
      <c r="I32" s="16">
        <v>54.2</v>
      </c>
      <c r="J32" s="16">
        <v>53.6</v>
      </c>
      <c r="K32" s="16">
        <v>49.8</v>
      </c>
      <c r="L32" s="16">
        <v>53.1</v>
      </c>
      <c r="M32" s="16">
        <v>48.5</v>
      </c>
      <c r="N32" s="9">
        <f t="shared" si="33"/>
        <v>60.591374663854722</v>
      </c>
      <c r="O32" s="9">
        <f t="shared" si="33"/>
        <v>56.193064315228</v>
      </c>
      <c r="P32" s="5"/>
      <c r="Q32" s="1">
        <f t="shared" si="34"/>
        <v>691830.97091893724</v>
      </c>
      <c r="R32" s="1">
        <f t="shared" si="35"/>
        <v>257039.57827688678</v>
      </c>
      <c r="S32" s="1">
        <f t="shared" si="36"/>
        <v>15</v>
      </c>
      <c r="T32" s="1">
        <f t="shared" si="37"/>
        <v>15</v>
      </c>
      <c r="U32" s="1">
        <f t="shared" si="38"/>
        <v>691830.97091893724</v>
      </c>
      <c r="V32" s="1">
        <f t="shared" si="39"/>
        <v>263026.79918953858</v>
      </c>
      <c r="W32" s="1">
        <f t="shared" si="40"/>
        <v>229086.76527677779</v>
      </c>
      <c r="X32" s="1">
        <f t="shared" si="41"/>
        <v>95499.258602143629</v>
      </c>
      <c r="Y32" s="1">
        <f t="shared" si="42"/>
        <v>204173.79446695346</v>
      </c>
      <c r="Z32" s="1">
        <f t="shared" si="43"/>
        <v>70794.578438413781</v>
      </c>
      <c r="AA32" s="1">
        <f>3*10^((J32+5)/10)</f>
        <v>2173307.8802249758</v>
      </c>
      <c r="AB32" s="1">
        <f>3*10^((K32+5)/10)</f>
        <v>905985.51612060564</v>
      </c>
      <c r="AC32" s="1">
        <f>8*10^((L32+10)/10)</f>
        <v>16333903.557356266</v>
      </c>
      <c r="AD32" s="1">
        <f>8*10^((M32+10)/10)</f>
        <v>5663566.2750731083</v>
      </c>
      <c r="AE32" s="1">
        <f>10^(N32/10)</f>
        <v>1145875.5858136441</v>
      </c>
      <c r="AF32" s="1">
        <f>10^(O32/10)</f>
        <v>416204.17419407237</v>
      </c>
    </row>
    <row r="33" spans="1:32" ht="15.75" x14ac:dyDescent="0.25">
      <c r="A33" s="22"/>
      <c r="C33" s="13"/>
      <c r="D33" s="13"/>
      <c r="E33" s="13"/>
      <c r="F33" s="17">
        <f>10*LOG10(1/S32*Q33)</f>
        <v>57.849172936448269</v>
      </c>
      <c r="G33" s="17">
        <f>10*LOG10(1/T32*R33)</f>
        <v>55.193555328691659</v>
      </c>
      <c r="H33" s="17">
        <f>10*LOG10(1/S32*U33)</f>
        <v>58.179654021382696</v>
      </c>
      <c r="I33" s="17">
        <f>10*LOG10(1/T32*V33)</f>
        <v>55.478061021629756</v>
      </c>
      <c r="J33" s="17">
        <f>10*LOG10(1/S32*W33)</f>
        <v>54.794819294821181</v>
      </c>
      <c r="K33" s="17">
        <f>10*LOG10(1/T32*X33)</f>
        <v>51.797068261382798</v>
      </c>
      <c r="L33" s="17">
        <f>10*LOG10(1/S32*Y33)</f>
        <v>49.630947228971536</v>
      </c>
      <c r="M33" s="17">
        <f>10*LOG10(1/T32*Z33)</f>
        <v>47.596561388512043</v>
      </c>
      <c r="N33" s="10">
        <f>10*LOG10(1/S32*AE33)</f>
        <v>58.929914102479231</v>
      </c>
      <c r="O33" s="10">
        <f>10*LOG10(1/T32*AF33)</f>
        <v>56.460820968061981</v>
      </c>
      <c r="P33" s="6"/>
      <c r="Q33" s="1">
        <f>SUM(Q2:Q32)</f>
        <v>9141312.4357272554</v>
      </c>
      <c r="R33" s="1">
        <f>SUM(R2:R32)</f>
        <v>4959601.6055871146</v>
      </c>
      <c r="U33" s="1">
        <f t="shared" ref="U33:AF33" si="50">SUM(U2:U32)</f>
        <v>9864081.7116881739</v>
      </c>
      <c r="V33" s="1">
        <f t="shared" si="50"/>
        <v>5295382.8092245664</v>
      </c>
      <c r="W33" s="1">
        <f t="shared" si="50"/>
        <v>4524527.0452101799</v>
      </c>
      <c r="X33" s="1">
        <f t="shared" si="50"/>
        <v>2268809.7779314313</v>
      </c>
      <c r="Y33" s="1">
        <f t="shared" si="50"/>
        <v>1377799.3703749978</v>
      </c>
      <c r="Z33" s="1">
        <f t="shared" si="50"/>
        <v>862476.75275648467</v>
      </c>
      <c r="AA33" s="1">
        <f t="shared" si="50"/>
        <v>42923432.393687397</v>
      </c>
      <c r="AB33" s="1">
        <f t="shared" si="50"/>
        <v>21523819.427772444</v>
      </c>
      <c r="AC33" s="1">
        <f t="shared" si="50"/>
        <v>110223949.62999986</v>
      </c>
      <c r="AD33" s="1">
        <f t="shared" si="50"/>
        <v>68998140.220518768</v>
      </c>
      <c r="AE33" s="1">
        <f t="shared" si="50"/>
        <v>11724185.178151416</v>
      </c>
      <c r="AF33" s="1">
        <f t="shared" si="50"/>
        <v>6640080.6736754505</v>
      </c>
    </row>
    <row r="34" spans="1:32" s="3" customFormat="1" ht="12.75" customHeight="1" x14ac:dyDescent="0.2">
      <c r="A34" s="22" t="s">
        <v>2</v>
      </c>
      <c r="B34" s="21" t="s">
        <v>1</v>
      </c>
      <c r="C34" s="21"/>
      <c r="D34" s="21"/>
      <c r="E34" s="21"/>
      <c r="F34" s="15" t="s">
        <v>4</v>
      </c>
      <c r="G34" s="15" t="s">
        <v>5</v>
      </c>
      <c r="H34" s="15" t="s">
        <v>6</v>
      </c>
      <c r="I34" s="15" t="s">
        <v>7</v>
      </c>
      <c r="J34" s="15" t="s">
        <v>8</v>
      </c>
      <c r="K34" s="15" t="s">
        <v>9</v>
      </c>
      <c r="L34" s="15" t="s">
        <v>10</v>
      </c>
      <c r="M34" s="15" t="s">
        <v>11</v>
      </c>
      <c r="N34" s="8" t="s">
        <v>12</v>
      </c>
      <c r="O34" s="8" t="s">
        <v>13</v>
      </c>
      <c r="P34" s="4"/>
      <c r="Q34" s="3" t="s">
        <v>14</v>
      </c>
      <c r="R34" s="3" t="s">
        <v>15</v>
      </c>
      <c r="S34" s="3" t="s">
        <v>16</v>
      </c>
      <c r="T34" s="3" t="s">
        <v>17</v>
      </c>
      <c r="U34" s="3" t="s">
        <v>18</v>
      </c>
      <c r="V34" s="3" t="s">
        <v>19</v>
      </c>
      <c r="W34" s="3" t="s">
        <v>20</v>
      </c>
      <c r="X34" s="3" t="s">
        <v>21</v>
      </c>
      <c r="Y34" s="3" t="s">
        <v>22</v>
      </c>
      <c r="Z34" s="3" t="s">
        <v>23</v>
      </c>
      <c r="AA34" s="3" t="s">
        <v>24</v>
      </c>
      <c r="AB34" s="3" t="s">
        <v>25</v>
      </c>
      <c r="AC34" s="3" t="s">
        <v>26</v>
      </c>
      <c r="AD34" s="3" t="s">
        <v>27</v>
      </c>
      <c r="AE34" s="3" t="s">
        <v>28</v>
      </c>
      <c r="AF34" s="3" t="s">
        <v>28</v>
      </c>
    </row>
    <row r="35" spans="1:32" x14ac:dyDescent="0.2">
      <c r="A35" s="22"/>
      <c r="B35" s="12" t="s">
        <v>35</v>
      </c>
      <c r="C35" s="13">
        <v>1</v>
      </c>
      <c r="D35" s="13">
        <v>8</v>
      </c>
      <c r="E35" s="13">
        <v>2016</v>
      </c>
      <c r="F35" s="20" t="s">
        <v>37</v>
      </c>
      <c r="G35" s="20"/>
      <c r="H35" s="20"/>
      <c r="I35" s="20"/>
      <c r="J35" s="20"/>
      <c r="K35" s="20"/>
      <c r="L35" s="20"/>
      <c r="M35" s="20"/>
      <c r="N35" s="20"/>
      <c r="O35" s="20"/>
      <c r="P35" s="5"/>
      <c r="Q35" s="1" t="s">
        <v>36</v>
      </c>
      <c r="R35" s="1" t="s">
        <v>36</v>
      </c>
      <c r="S35" s="1" t="s">
        <v>36</v>
      </c>
      <c r="T35" s="1" t="s">
        <v>36</v>
      </c>
      <c r="U35" s="1" t="s">
        <v>36</v>
      </c>
      <c r="V35" s="1" t="s">
        <v>36</v>
      </c>
      <c r="W35" s="1" t="s">
        <v>36</v>
      </c>
      <c r="X35" s="1" t="s">
        <v>36</v>
      </c>
      <c r="Y35" s="1" t="s">
        <v>36</v>
      </c>
      <c r="Z35" s="1" t="s">
        <v>36</v>
      </c>
      <c r="AA35" s="1" t="s">
        <v>36</v>
      </c>
      <c r="AB35" s="1" t="s">
        <v>36</v>
      </c>
      <c r="AC35" s="1" t="s">
        <v>36</v>
      </c>
      <c r="AD35" s="1" t="s">
        <v>36</v>
      </c>
      <c r="AE35" s="1" t="s">
        <v>36</v>
      </c>
      <c r="AF35" s="1" t="s">
        <v>36</v>
      </c>
    </row>
    <row r="36" spans="1:32" x14ac:dyDescent="0.2">
      <c r="A36" s="22"/>
      <c r="B36" s="12" t="s">
        <v>29</v>
      </c>
      <c r="C36" s="13">
        <v>2</v>
      </c>
      <c r="D36" s="13">
        <v>8</v>
      </c>
      <c r="E36" s="13">
        <v>2016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5"/>
      <c r="Q36" s="1" t="s">
        <v>36</v>
      </c>
      <c r="R36" s="1" t="s">
        <v>36</v>
      </c>
      <c r="S36" s="1" t="s">
        <v>36</v>
      </c>
      <c r="T36" s="1" t="s">
        <v>36</v>
      </c>
      <c r="U36" s="1" t="s">
        <v>36</v>
      </c>
      <c r="V36" s="1" t="s">
        <v>36</v>
      </c>
      <c r="W36" s="1" t="s">
        <v>36</v>
      </c>
      <c r="X36" s="1" t="s">
        <v>36</v>
      </c>
      <c r="Y36" s="1" t="s">
        <v>36</v>
      </c>
      <c r="Z36" s="1" t="s">
        <v>36</v>
      </c>
      <c r="AA36" s="1" t="s">
        <v>36</v>
      </c>
      <c r="AB36" s="1" t="s">
        <v>36</v>
      </c>
      <c r="AC36" s="1" t="s">
        <v>36</v>
      </c>
      <c r="AD36" s="1" t="s">
        <v>36</v>
      </c>
      <c r="AE36" s="1" t="s">
        <v>36</v>
      </c>
      <c r="AF36" s="1" t="s">
        <v>36</v>
      </c>
    </row>
    <row r="37" spans="1:32" x14ac:dyDescent="0.2">
      <c r="A37" s="22"/>
      <c r="B37" s="12" t="s">
        <v>30</v>
      </c>
      <c r="C37" s="13">
        <v>3</v>
      </c>
      <c r="D37" s="13">
        <v>8</v>
      </c>
      <c r="E37" s="13">
        <v>2016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5"/>
      <c r="Q37" s="1" t="s">
        <v>36</v>
      </c>
      <c r="R37" s="1" t="s">
        <v>36</v>
      </c>
      <c r="S37" s="1" t="s">
        <v>36</v>
      </c>
      <c r="T37" s="1" t="s">
        <v>36</v>
      </c>
      <c r="U37" s="1" t="s">
        <v>36</v>
      </c>
      <c r="V37" s="1" t="s">
        <v>36</v>
      </c>
      <c r="W37" s="1" t="s">
        <v>36</v>
      </c>
      <c r="X37" s="1" t="s">
        <v>36</v>
      </c>
      <c r="Y37" s="1" t="s">
        <v>36</v>
      </c>
      <c r="Z37" s="1" t="s">
        <v>36</v>
      </c>
      <c r="AA37" s="1" t="s">
        <v>36</v>
      </c>
      <c r="AB37" s="1" t="s">
        <v>36</v>
      </c>
      <c r="AC37" s="1" t="s">
        <v>36</v>
      </c>
      <c r="AD37" s="1" t="s">
        <v>36</v>
      </c>
      <c r="AE37" s="1" t="s">
        <v>36</v>
      </c>
      <c r="AF37" s="1" t="s">
        <v>36</v>
      </c>
    </row>
    <row r="38" spans="1:32" x14ac:dyDescent="0.2">
      <c r="A38" s="22"/>
      <c r="B38" s="12" t="s">
        <v>31</v>
      </c>
      <c r="C38" s="13">
        <v>4</v>
      </c>
      <c r="D38" s="13">
        <v>8</v>
      </c>
      <c r="E38" s="13">
        <v>2016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5"/>
      <c r="Q38" s="1" t="s">
        <v>36</v>
      </c>
      <c r="R38" s="1" t="s">
        <v>36</v>
      </c>
      <c r="S38" s="1" t="s">
        <v>36</v>
      </c>
      <c r="T38" s="1" t="s">
        <v>36</v>
      </c>
      <c r="U38" s="1" t="s">
        <v>36</v>
      </c>
      <c r="V38" s="1" t="s">
        <v>36</v>
      </c>
      <c r="W38" s="1" t="s">
        <v>36</v>
      </c>
      <c r="X38" s="1" t="s">
        <v>36</v>
      </c>
      <c r="Y38" s="1" t="s">
        <v>36</v>
      </c>
      <c r="Z38" s="1" t="s">
        <v>36</v>
      </c>
      <c r="AA38" s="1" t="s">
        <v>36</v>
      </c>
      <c r="AB38" s="1" t="s">
        <v>36</v>
      </c>
      <c r="AC38" s="1" t="s">
        <v>36</v>
      </c>
      <c r="AD38" s="1" t="s">
        <v>36</v>
      </c>
      <c r="AE38" s="1" t="s">
        <v>36</v>
      </c>
      <c r="AF38" s="1" t="s">
        <v>36</v>
      </c>
    </row>
    <row r="39" spans="1:32" x14ac:dyDescent="0.2">
      <c r="A39" s="22"/>
      <c r="B39" s="12" t="s">
        <v>32</v>
      </c>
      <c r="C39" s="13">
        <v>5</v>
      </c>
      <c r="D39" s="13">
        <v>8</v>
      </c>
      <c r="E39" s="13">
        <v>2016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5"/>
      <c r="Q39" s="1" t="s">
        <v>36</v>
      </c>
      <c r="R39" s="1" t="s">
        <v>36</v>
      </c>
      <c r="S39" s="1" t="s">
        <v>36</v>
      </c>
      <c r="T39" s="1" t="s">
        <v>36</v>
      </c>
      <c r="U39" s="1" t="s">
        <v>36</v>
      </c>
      <c r="V39" s="1" t="s">
        <v>36</v>
      </c>
      <c r="W39" s="1" t="s">
        <v>36</v>
      </c>
      <c r="X39" s="1" t="s">
        <v>36</v>
      </c>
      <c r="Y39" s="1" t="s">
        <v>36</v>
      </c>
      <c r="Z39" s="1" t="s">
        <v>36</v>
      </c>
      <c r="AA39" s="1" t="s">
        <v>36</v>
      </c>
      <c r="AB39" s="1" t="s">
        <v>36</v>
      </c>
      <c r="AC39" s="1" t="s">
        <v>36</v>
      </c>
      <c r="AD39" s="1" t="s">
        <v>36</v>
      </c>
      <c r="AE39" s="1" t="s">
        <v>36</v>
      </c>
      <c r="AF39" s="1" t="s">
        <v>36</v>
      </c>
    </row>
    <row r="40" spans="1:32" x14ac:dyDescent="0.2">
      <c r="A40" s="22"/>
      <c r="B40" s="12" t="s">
        <v>33</v>
      </c>
      <c r="C40" s="13">
        <v>6</v>
      </c>
      <c r="D40" s="13">
        <v>8</v>
      </c>
      <c r="E40" s="13">
        <v>2016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5"/>
      <c r="Q40" s="1" t="s">
        <v>36</v>
      </c>
      <c r="R40" s="1" t="s">
        <v>36</v>
      </c>
      <c r="S40" s="1" t="s">
        <v>36</v>
      </c>
      <c r="T40" s="1" t="s">
        <v>36</v>
      </c>
      <c r="U40" s="1" t="s">
        <v>36</v>
      </c>
      <c r="V40" s="1" t="s">
        <v>36</v>
      </c>
      <c r="W40" s="1" t="s">
        <v>36</v>
      </c>
      <c r="X40" s="1" t="s">
        <v>36</v>
      </c>
      <c r="Y40" s="1" t="s">
        <v>36</v>
      </c>
      <c r="Z40" s="1" t="s">
        <v>36</v>
      </c>
      <c r="AA40" s="1" t="s">
        <v>36</v>
      </c>
      <c r="AB40" s="1" t="s">
        <v>36</v>
      </c>
      <c r="AC40" s="1" t="s">
        <v>36</v>
      </c>
      <c r="AD40" s="1" t="s">
        <v>36</v>
      </c>
      <c r="AE40" s="1" t="s">
        <v>36</v>
      </c>
      <c r="AF40" s="1" t="s">
        <v>36</v>
      </c>
    </row>
    <row r="41" spans="1:32" x14ac:dyDescent="0.2">
      <c r="A41" s="22"/>
      <c r="B41" s="12" t="s">
        <v>34</v>
      </c>
      <c r="C41" s="13">
        <v>7</v>
      </c>
      <c r="D41" s="13">
        <v>8</v>
      </c>
      <c r="E41" s="13">
        <v>2016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5"/>
      <c r="Q41" s="1" t="s">
        <v>36</v>
      </c>
      <c r="R41" s="1" t="s">
        <v>36</v>
      </c>
      <c r="S41" s="1" t="s">
        <v>36</v>
      </c>
      <c r="T41" s="1" t="s">
        <v>36</v>
      </c>
      <c r="U41" s="1" t="s">
        <v>36</v>
      </c>
      <c r="V41" s="1" t="s">
        <v>36</v>
      </c>
      <c r="W41" s="1" t="s">
        <v>36</v>
      </c>
      <c r="X41" s="1" t="s">
        <v>36</v>
      </c>
      <c r="Y41" s="1" t="s">
        <v>36</v>
      </c>
      <c r="Z41" s="1" t="s">
        <v>36</v>
      </c>
      <c r="AA41" s="1" t="s">
        <v>36</v>
      </c>
      <c r="AB41" s="1" t="s">
        <v>36</v>
      </c>
      <c r="AC41" s="1" t="s">
        <v>36</v>
      </c>
      <c r="AD41" s="1" t="s">
        <v>36</v>
      </c>
      <c r="AE41" s="1" t="s">
        <v>36</v>
      </c>
      <c r="AF41" s="1" t="s">
        <v>36</v>
      </c>
    </row>
    <row r="42" spans="1:32" x14ac:dyDescent="0.2">
      <c r="A42" s="22"/>
      <c r="B42" s="12" t="s">
        <v>35</v>
      </c>
      <c r="C42" s="13">
        <v>8</v>
      </c>
      <c r="D42" s="13">
        <v>8</v>
      </c>
      <c r="E42" s="13">
        <v>2016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5"/>
      <c r="Q42" s="1" t="s">
        <v>36</v>
      </c>
      <c r="R42" s="1" t="s">
        <v>36</v>
      </c>
      <c r="S42" s="1" t="s">
        <v>36</v>
      </c>
      <c r="T42" s="1" t="s">
        <v>36</v>
      </c>
      <c r="U42" s="1" t="s">
        <v>36</v>
      </c>
      <c r="V42" s="1" t="s">
        <v>36</v>
      </c>
      <c r="W42" s="1" t="s">
        <v>36</v>
      </c>
      <c r="X42" s="1" t="s">
        <v>36</v>
      </c>
      <c r="Y42" s="1" t="s">
        <v>36</v>
      </c>
      <c r="Z42" s="1" t="s">
        <v>36</v>
      </c>
      <c r="AA42" s="1" t="s">
        <v>36</v>
      </c>
      <c r="AB42" s="1" t="s">
        <v>36</v>
      </c>
      <c r="AC42" s="1" t="s">
        <v>36</v>
      </c>
      <c r="AD42" s="1" t="s">
        <v>36</v>
      </c>
      <c r="AE42" s="1" t="s">
        <v>36</v>
      </c>
      <c r="AF42" s="1" t="s">
        <v>36</v>
      </c>
    </row>
    <row r="43" spans="1:32" x14ac:dyDescent="0.2">
      <c r="A43" s="22"/>
      <c r="B43" s="12" t="s">
        <v>29</v>
      </c>
      <c r="C43" s="13">
        <v>9</v>
      </c>
      <c r="D43" s="13">
        <v>8</v>
      </c>
      <c r="E43" s="13">
        <v>2016</v>
      </c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5"/>
      <c r="Q43" s="1" t="s">
        <v>36</v>
      </c>
      <c r="R43" s="1" t="s">
        <v>36</v>
      </c>
      <c r="S43" s="1" t="s">
        <v>36</v>
      </c>
      <c r="T43" s="1" t="s">
        <v>36</v>
      </c>
      <c r="U43" s="1" t="s">
        <v>36</v>
      </c>
      <c r="V43" s="1" t="s">
        <v>36</v>
      </c>
      <c r="W43" s="1" t="s">
        <v>36</v>
      </c>
      <c r="X43" s="1" t="s">
        <v>36</v>
      </c>
      <c r="Y43" s="1" t="s">
        <v>36</v>
      </c>
      <c r="Z43" s="1" t="s">
        <v>36</v>
      </c>
      <c r="AA43" s="1" t="s">
        <v>36</v>
      </c>
      <c r="AB43" s="1" t="s">
        <v>36</v>
      </c>
      <c r="AC43" s="1" t="s">
        <v>36</v>
      </c>
      <c r="AD43" s="1" t="s">
        <v>36</v>
      </c>
      <c r="AE43" s="1" t="s">
        <v>36</v>
      </c>
      <c r="AF43" s="1" t="s">
        <v>36</v>
      </c>
    </row>
    <row r="44" spans="1:32" x14ac:dyDescent="0.2">
      <c r="A44" s="22"/>
      <c r="B44" s="12" t="s">
        <v>30</v>
      </c>
      <c r="C44" s="13">
        <v>10</v>
      </c>
      <c r="D44" s="13">
        <v>8</v>
      </c>
      <c r="E44" s="13">
        <v>2016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5"/>
      <c r="Q44" s="1" t="s">
        <v>36</v>
      </c>
      <c r="R44" s="1" t="s">
        <v>36</v>
      </c>
      <c r="S44" s="1" t="s">
        <v>36</v>
      </c>
      <c r="T44" s="1" t="s">
        <v>36</v>
      </c>
      <c r="U44" s="1" t="s">
        <v>36</v>
      </c>
      <c r="V44" s="1" t="s">
        <v>36</v>
      </c>
      <c r="W44" s="1" t="s">
        <v>36</v>
      </c>
      <c r="X44" s="1" t="s">
        <v>36</v>
      </c>
      <c r="Y44" s="1" t="s">
        <v>36</v>
      </c>
      <c r="Z44" s="1" t="s">
        <v>36</v>
      </c>
      <c r="AA44" s="1" t="s">
        <v>36</v>
      </c>
      <c r="AB44" s="1" t="s">
        <v>36</v>
      </c>
      <c r="AC44" s="1" t="s">
        <v>36</v>
      </c>
      <c r="AD44" s="1" t="s">
        <v>36</v>
      </c>
      <c r="AE44" s="1" t="s">
        <v>36</v>
      </c>
      <c r="AF44" s="1" t="s">
        <v>36</v>
      </c>
    </row>
    <row r="45" spans="1:32" x14ac:dyDescent="0.2">
      <c r="A45" s="22"/>
      <c r="B45" s="12" t="s">
        <v>31</v>
      </c>
      <c r="C45" s="13">
        <v>11</v>
      </c>
      <c r="D45" s="13">
        <v>8</v>
      </c>
      <c r="E45" s="13">
        <v>2016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5"/>
      <c r="Q45" s="1" t="s">
        <v>36</v>
      </c>
      <c r="R45" s="1" t="s">
        <v>36</v>
      </c>
      <c r="S45" s="1" t="s">
        <v>36</v>
      </c>
      <c r="T45" s="1" t="s">
        <v>36</v>
      </c>
      <c r="U45" s="1" t="s">
        <v>36</v>
      </c>
      <c r="V45" s="1" t="s">
        <v>36</v>
      </c>
      <c r="W45" s="1" t="s">
        <v>36</v>
      </c>
      <c r="X45" s="1" t="s">
        <v>36</v>
      </c>
      <c r="Y45" s="1" t="s">
        <v>36</v>
      </c>
      <c r="Z45" s="1" t="s">
        <v>36</v>
      </c>
      <c r="AA45" s="1" t="s">
        <v>36</v>
      </c>
      <c r="AB45" s="1" t="s">
        <v>36</v>
      </c>
      <c r="AC45" s="1" t="s">
        <v>36</v>
      </c>
      <c r="AD45" s="1" t="s">
        <v>36</v>
      </c>
      <c r="AE45" s="1" t="s">
        <v>36</v>
      </c>
      <c r="AF45" s="1" t="s">
        <v>36</v>
      </c>
    </row>
    <row r="46" spans="1:32" x14ac:dyDescent="0.2">
      <c r="A46" s="22"/>
      <c r="B46" s="12" t="s">
        <v>32</v>
      </c>
      <c r="C46" s="13">
        <v>12</v>
      </c>
      <c r="D46" s="13">
        <v>8</v>
      </c>
      <c r="E46" s="13">
        <v>2016</v>
      </c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5"/>
      <c r="Q46" s="1" t="s">
        <v>36</v>
      </c>
      <c r="R46" s="1" t="s">
        <v>36</v>
      </c>
      <c r="S46" s="1" t="s">
        <v>36</v>
      </c>
      <c r="T46" s="1" t="s">
        <v>36</v>
      </c>
      <c r="U46" s="1" t="s">
        <v>36</v>
      </c>
      <c r="V46" s="1" t="s">
        <v>36</v>
      </c>
      <c r="W46" s="1" t="s">
        <v>36</v>
      </c>
      <c r="X46" s="1" t="s">
        <v>36</v>
      </c>
      <c r="Y46" s="1" t="s">
        <v>36</v>
      </c>
      <c r="Z46" s="1" t="s">
        <v>36</v>
      </c>
      <c r="AA46" s="1" t="s">
        <v>36</v>
      </c>
      <c r="AB46" s="1" t="s">
        <v>36</v>
      </c>
      <c r="AC46" s="1" t="s">
        <v>36</v>
      </c>
      <c r="AD46" s="1" t="s">
        <v>36</v>
      </c>
      <c r="AE46" s="1" t="s">
        <v>36</v>
      </c>
      <c r="AF46" s="1" t="s">
        <v>36</v>
      </c>
    </row>
    <row r="47" spans="1:32" x14ac:dyDescent="0.2">
      <c r="A47" s="22"/>
      <c r="B47" s="12" t="s">
        <v>33</v>
      </c>
      <c r="C47" s="13">
        <v>13</v>
      </c>
      <c r="D47" s="13">
        <v>8</v>
      </c>
      <c r="E47" s="13">
        <v>2016</v>
      </c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5"/>
      <c r="Q47" s="1" t="s">
        <v>36</v>
      </c>
      <c r="R47" s="1" t="s">
        <v>36</v>
      </c>
      <c r="S47" s="1" t="s">
        <v>36</v>
      </c>
      <c r="T47" s="1" t="s">
        <v>36</v>
      </c>
      <c r="U47" s="1" t="s">
        <v>36</v>
      </c>
      <c r="V47" s="1" t="s">
        <v>36</v>
      </c>
      <c r="W47" s="1" t="s">
        <v>36</v>
      </c>
      <c r="X47" s="1" t="s">
        <v>36</v>
      </c>
      <c r="Y47" s="1" t="s">
        <v>36</v>
      </c>
      <c r="Z47" s="1" t="s">
        <v>36</v>
      </c>
      <c r="AA47" s="1" t="s">
        <v>36</v>
      </c>
      <c r="AB47" s="1" t="s">
        <v>36</v>
      </c>
      <c r="AC47" s="1" t="s">
        <v>36</v>
      </c>
      <c r="AD47" s="1" t="s">
        <v>36</v>
      </c>
      <c r="AE47" s="1" t="s">
        <v>36</v>
      </c>
      <c r="AF47" s="1" t="s">
        <v>36</v>
      </c>
    </row>
    <row r="48" spans="1:32" x14ac:dyDescent="0.2">
      <c r="A48" s="22"/>
      <c r="B48" s="12" t="s">
        <v>34</v>
      </c>
      <c r="C48" s="13">
        <v>14</v>
      </c>
      <c r="D48" s="13">
        <v>8</v>
      </c>
      <c r="E48" s="13">
        <v>2016</v>
      </c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5"/>
      <c r="Q48" s="1" t="s">
        <v>36</v>
      </c>
      <c r="R48" s="1" t="s">
        <v>36</v>
      </c>
      <c r="S48" s="1" t="s">
        <v>36</v>
      </c>
      <c r="T48" s="1" t="s">
        <v>36</v>
      </c>
      <c r="U48" s="1" t="s">
        <v>36</v>
      </c>
      <c r="V48" s="1" t="s">
        <v>36</v>
      </c>
      <c r="W48" s="1" t="s">
        <v>36</v>
      </c>
      <c r="X48" s="1" t="s">
        <v>36</v>
      </c>
      <c r="Y48" s="1" t="s">
        <v>36</v>
      </c>
      <c r="Z48" s="1" t="s">
        <v>36</v>
      </c>
      <c r="AA48" s="1" t="s">
        <v>36</v>
      </c>
      <c r="AB48" s="1" t="s">
        <v>36</v>
      </c>
      <c r="AC48" s="1" t="s">
        <v>36</v>
      </c>
      <c r="AD48" s="1" t="s">
        <v>36</v>
      </c>
      <c r="AE48" s="1" t="s">
        <v>36</v>
      </c>
      <c r="AF48" s="1" t="s">
        <v>36</v>
      </c>
    </row>
    <row r="49" spans="1:32" x14ac:dyDescent="0.2">
      <c r="A49" s="22"/>
      <c r="B49" s="12" t="s">
        <v>35</v>
      </c>
      <c r="C49" s="13">
        <v>15</v>
      </c>
      <c r="D49" s="13">
        <v>8</v>
      </c>
      <c r="E49" s="13">
        <v>2016</v>
      </c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5"/>
      <c r="Q49" s="1" t="s">
        <v>36</v>
      </c>
      <c r="R49" s="1" t="s">
        <v>36</v>
      </c>
      <c r="S49" s="1" t="s">
        <v>36</v>
      </c>
      <c r="T49" s="1" t="s">
        <v>36</v>
      </c>
      <c r="U49" s="1" t="s">
        <v>36</v>
      </c>
      <c r="V49" s="1" t="s">
        <v>36</v>
      </c>
      <c r="W49" s="1" t="s">
        <v>36</v>
      </c>
      <c r="X49" s="1" t="s">
        <v>36</v>
      </c>
      <c r="Y49" s="1" t="s">
        <v>36</v>
      </c>
      <c r="Z49" s="1" t="s">
        <v>36</v>
      </c>
      <c r="AA49" s="1" t="s">
        <v>36</v>
      </c>
      <c r="AB49" s="1" t="s">
        <v>36</v>
      </c>
      <c r="AC49" s="1" t="s">
        <v>36</v>
      </c>
      <c r="AD49" s="1" t="s">
        <v>36</v>
      </c>
      <c r="AE49" s="1" t="s">
        <v>36</v>
      </c>
      <c r="AF49" s="1" t="s">
        <v>36</v>
      </c>
    </row>
    <row r="50" spans="1:32" x14ac:dyDescent="0.2">
      <c r="A50" s="22"/>
      <c r="B50" s="12" t="s">
        <v>29</v>
      </c>
      <c r="C50" s="13">
        <v>16</v>
      </c>
      <c r="D50" s="13">
        <v>8</v>
      </c>
      <c r="E50" s="13">
        <v>2016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5"/>
      <c r="Q50" s="1" t="s">
        <v>36</v>
      </c>
      <c r="R50" s="1" t="s">
        <v>36</v>
      </c>
      <c r="S50" s="1" t="s">
        <v>36</v>
      </c>
      <c r="T50" s="1" t="s">
        <v>36</v>
      </c>
      <c r="U50" s="1" t="s">
        <v>36</v>
      </c>
      <c r="V50" s="1" t="s">
        <v>36</v>
      </c>
      <c r="W50" s="1" t="s">
        <v>36</v>
      </c>
      <c r="X50" s="1" t="s">
        <v>36</v>
      </c>
      <c r="Y50" s="1" t="s">
        <v>36</v>
      </c>
      <c r="Z50" s="1" t="s">
        <v>36</v>
      </c>
      <c r="AA50" s="1" t="s">
        <v>36</v>
      </c>
      <c r="AB50" s="1" t="s">
        <v>36</v>
      </c>
      <c r="AC50" s="1" t="s">
        <v>36</v>
      </c>
      <c r="AD50" s="1" t="s">
        <v>36</v>
      </c>
      <c r="AE50" s="1" t="s">
        <v>36</v>
      </c>
      <c r="AF50" s="1" t="s">
        <v>36</v>
      </c>
    </row>
    <row r="51" spans="1:32" x14ac:dyDescent="0.2">
      <c r="A51" s="22"/>
      <c r="B51" s="12" t="s">
        <v>30</v>
      </c>
      <c r="C51" s="13">
        <v>17</v>
      </c>
      <c r="D51" s="13">
        <v>8</v>
      </c>
      <c r="E51" s="13">
        <v>2016</v>
      </c>
      <c r="F51" s="16">
        <v>47.1</v>
      </c>
      <c r="G51" s="16">
        <v>53.6</v>
      </c>
      <c r="H51" s="16">
        <v>48.3</v>
      </c>
      <c r="I51" s="16">
        <v>54.1</v>
      </c>
      <c r="J51" s="16">
        <v>0</v>
      </c>
      <c r="K51" s="16">
        <v>50.9</v>
      </c>
      <c r="L51" s="18">
        <v>0</v>
      </c>
      <c r="M51" s="18">
        <v>41.6</v>
      </c>
      <c r="N51" s="9">
        <f>10*LOG10((1/24)*(13*U51+AA51+AC51))</f>
        <v>45.637763264463416</v>
      </c>
      <c r="O51" s="9">
        <f>10*LOG10((1/24)*(13*V51+AB51+AD51))</f>
        <v>53.729888081179254</v>
      </c>
      <c r="P51" s="5"/>
      <c r="Q51" s="1">
        <f t="shared" ref="Q51:Q63" si="51">10^(F51/10)</f>
        <v>51286.138399136544</v>
      </c>
      <c r="R51" s="1">
        <f t="shared" ref="R51:R63" si="52">10^(G51/10)</f>
        <v>229086.76527677779</v>
      </c>
      <c r="S51" s="1">
        <v>1</v>
      </c>
      <c r="T51" s="1">
        <v>1</v>
      </c>
      <c r="U51" s="1">
        <f t="shared" ref="U51:U63" si="53">10^(H51/10)</f>
        <v>67608.297539198305</v>
      </c>
      <c r="V51" s="1">
        <f t="shared" ref="V51:V63" si="54">10^(I51/10)</f>
        <v>257039.57827688678</v>
      </c>
      <c r="W51" s="1">
        <f t="shared" ref="W51:W63" si="55">10^(J51/10)</f>
        <v>1</v>
      </c>
      <c r="X51" s="1">
        <f t="shared" ref="X51:X63" si="56">10^(K51/10)</f>
        <v>123026.87708123829</v>
      </c>
      <c r="Y51" s="1">
        <f t="shared" ref="Y51:Y63" si="57">10^(L51/10)</f>
        <v>1</v>
      </c>
      <c r="Z51" s="1">
        <f t="shared" ref="Z51:Z63" si="58">10^(M51/10)</f>
        <v>14454.397707459291</v>
      </c>
      <c r="AA51" s="1">
        <f t="shared" ref="AA51:AA63" si="59">3*10^((J51+5)/10)</f>
        <v>9.4868329805051381</v>
      </c>
      <c r="AB51" s="1">
        <f t="shared" ref="AB51:AB63" si="60">3*10^((K51+5)/10)</f>
        <v>1167135.4349828437</v>
      </c>
      <c r="AC51" s="1">
        <f t="shared" ref="AC51:AC63" si="61">8*10^((L51+10)/10)</f>
        <v>80</v>
      </c>
      <c r="AD51" s="1">
        <f t="shared" ref="AD51:AD63" si="62">8*10^((M51+10)/10)</f>
        <v>1156351.8165967446</v>
      </c>
      <c r="AE51" s="1">
        <f t="shared" ref="AE51:AE63" si="63">10^(N51/10)</f>
        <v>36624.889785106614</v>
      </c>
      <c r="AF51" s="1">
        <f t="shared" ref="AF51:AF63" si="64">10^(O51/10)</f>
        <v>236041.74038246312</v>
      </c>
    </row>
    <row r="52" spans="1:32" x14ac:dyDescent="0.2">
      <c r="A52" s="22"/>
      <c r="B52" s="12" t="s">
        <v>31</v>
      </c>
      <c r="C52" s="13">
        <v>18</v>
      </c>
      <c r="D52" s="13">
        <v>8</v>
      </c>
      <c r="E52" s="13">
        <v>2016</v>
      </c>
      <c r="F52" s="16">
        <v>44</v>
      </c>
      <c r="G52" s="16">
        <v>53.7</v>
      </c>
      <c r="H52" s="16">
        <v>45.2</v>
      </c>
      <c r="I52" s="16">
        <v>54</v>
      </c>
      <c r="J52" s="16">
        <v>0</v>
      </c>
      <c r="K52" s="16">
        <v>49.9</v>
      </c>
      <c r="L52" s="18">
        <v>0</v>
      </c>
      <c r="M52" s="18">
        <v>46.4</v>
      </c>
      <c r="N52" s="9">
        <f>10*LOG10((1/24)*(13*U52+AA52+AC52))</f>
        <v>42.538223829892956</v>
      </c>
      <c r="O52" s="9">
        <f>10*LOG10((1/24)*(13*V52+AB52+AD52))</f>
        <v>55.054138478881399</v>
      </c>
      <c r="P52" s="5"/>
      <c r="Q52" s="1">
        <f t="shared" si="51"/>
        <v>25118.86431509586</v>
      </c>
      <c r="R52" s="1">
        <f t="shared" si="52"/>
        <v>234422.88153199267</v>
      </c>
      <c r="S52" s="1">
        <f t="shared" ref="S52:S63" si="65">IF(F52&gt;0,1+S51,0+S51)</f>
        <v>2</v>
      </c>
      <c r="T52" s="1">
        <f t="shared" ref="T52:T63" si="66">IF(G52&gt;0,1+T51,0+T51)</f>
        <v>2</v>
      </c>
      <c r="U52" s="1">
        <f t="shared" si="53"/>
        <v>33113.112148259148</v>
      </c>
      <c r="V52" s="1">
        <f t="shared" si="54"/>
        <v>251188.64315095844</v>
      </c>
      <c r="W52" s="1">
        <f t="shared" si="55"/>
        <v>1</v>
      </c>
      <c r="X52" s="1">
        <f t="shared" si="56"/>
        <v>97723.722095581266</v>
      </c>
      <c r="Y52" s="1">
        <f t="shared" si="57"/>
        <v>1</v>
      </c>
      <c r="Z52" s="1">
        <f t="shared" si="58"/>
        <v>43651.583224016598</v>
      </c>
      <c r="AA52" s="1">
        <f t="shared" si="59"/>
        <v>9.4868329805051381</v>
      </c>
      <c r="AB52" s="1">
        <f t="shared" si="60"/>
        <v>927088.62975407788</v>
      </c>
      <c r="AC52" s="1">
        <f t="shared" si="61"/>
        <v>80</v>
      </c>
      <c r="AD52" s="1">
        <f t="shared" si="62"/>
        <v>3492126.6579213319</v>
      </c>
      <c r="AE52" s="1">
        <f t="shared" si="63"/>
        <v>17939.997698347928</v>
      </c>
      <c r="AF52" s="1">
        <f t="shared" si="64"/>
        <v>320194.48535991204</v>
      </c>
    </row>
    <row r="53" spans="1:32" x14ac:dyDescent="0.2">
      <c r="A53" s="22"/>
      <c r="B53" s="12" t="s">
        <v>32</v>
      </c>
      <c r="C53" s="13">
        <v>19</v>
      </c>
      <c r="D53" s="13">
        <v>8</v>
      </c>
      <c r="E53" s="13">
        <v>2016</v>
      </c>
      <c r="F53" s="16">
        <v>47.8</v>
      </c>
      <c r="G53" s="16">
        <v>51.9</v>
      </c>
      <c r="H53" s="16">
        <v>48.3</v>
      </c>
      <c r="I53" s="16">
        <v>51.6</v>
      </c>
      <c r="J53" s="16">
        <v>46.8</v>
      </c>
      <c r="K53" s="16">
        <v>50.9</v>
      </c>
      <c r="L53" s="18">
        <v>28.1</v>
      </c>
      <c r="M53" s="18">
        <v>45.5</v>
      </c>
      <c r="N53" s="9">
        <f t="shared" ref="N53:N64" si="67">10*LOG10((1/24)*(13*U53+AA53+AC53))</f>
        <v>47.611220501623052</v>
      </c>
      <c r="O53" s="9">
        <f t="shared" ref="O53:O64" si="68">10*LOG10((1/24)*(13*V53+AB53+AD53))</f>
        <v>53.895141375656337</v>
      </c>
      <c r="P53" s="5"/>
      <c r="Q53" s="1">
        <f t="shared" si="51"/>
        <v>60255.958607435699</v>
      </c>
      <c r="R53" s="1">
        <f t="shared" si="52"/>
        <v>154881.66189124816</v>
      </c>
      <c r="S53" s="1">
        <f t="shared" si="65"/>
        <v>3</v>
      </c>
      <c r="T53" s="1">
        <f t="shared" si="66"/>
        <v>3</v>
      </c>
      <c r="U53" s="1">
        <f t="shared" si="53"/>
        <v>67608.297539198305</v>
      </c>
      <c r="V53" s="1">
        <f t="shared" si="54"/>
        <v>144543.97707459307</v>
      </c>
      <c r="W53" s="1">
        <f t="shared" si="55"/>
        <v>47863.009232263823</v>
      </c>
      <c r="X53" s="1">
        <f t="shared" si="56"/>
        <v>123026.87708123829</v>
      </c>
      <c r="Y53" s="1">
        <f t="shared" si="57"/>
        <v>645.65422903465594</v>
      </c>
      <c r="Z53" s="1">
        <f t="shared" si="58"/>
        <v>35481.33892335758</v>
      </c>
      <c r="AA53" s="1">
        <f t="shared" si="59"/>
        <v>454068.37453086255</v>
      </c>
      <c r="AB53" s="1">
        <f t="shared" si="60"/>
        <v>1167135.4349828437</v>
      </c>
      <c r="AC53" s="1">
        <f t="shared" si="61"/>
        <v>51652.338322772492</v>
      </c>
      <c r="AD53" s="1">
        <f t="shared" si="62"/>
        <v>2838507.1138686044</v>
      </c>
      <c r="AE53" s="1">
        <f t="shared" si="63"/>
        <v>57692.857535967276</v>
      </c>
      <c r="AF53" s="1">
        <f t="shared" si="64"/>
        <v>245196.42711754853</v>
      </c>
    </row>
    <row r="54" spans="1:32" x14ac:dyDescent="0.2">
      <c r="A54" s="22"/>
      <c r="B54" s="12" t="s">
        <v>33</v>
      </c>
      <c r="C54" s="13">
        <v>20</v>
      </c>
      <c r="D54" s="13">
        <v>8</v>
      </c>
      <c r="E54" s="13">
        <v>2016</v>
      </c>
      <c r="F54" s="16">
        <v>51.3</v>
      </c>
      <c r="G54" s="16">
        <v>52.7</v>
      </c>
      <c r="H54" s="16">
        <v>52</v>
      </c>
      <c r="I54" s="16">
        <v>51.4</v>
      </c>
      <c r="J54" s="16">
        <v>48.9</v>
      </c>
      <c r="K54" s="16">
        <v>55.5</v>
      </c>
      <c r="L54" s="18">
        <v>0</v>
      </c>
      <c r="M54" s="18">
        <v>45</v>
      </c>
      <c r="N54" s="9">
        <f t="shared" si="67"/>
        <v>50.664585272355097</v>
      </c>
      <c r="O54" s="9">
        <f t="shared" si="68"/>
        <v>55.057363907057628</v>
      </c>
      <c r="P54" s="5"/>
      <c r="Q54" s="1">
        <f t="shared" si="51"/>
        <v>134896.28825916545</v>
      </c>
      <c r="R54" s="1">
        <f t="shared" si="52"/>
        <v>186208.71366628728</v>
      </c>
      <c r="S54" s="1">
        <f t="shared" si="65"/>
        <v>4</v>
      </c>
      <c r="T54" s="1">
        <f t="shared" si="66"/>
        <v>4</v>
      </c>
      <c r="U54" s="1">
        <f t="shared" si="53"/>
        <v>158489.31924611164</v>
      </c>
      <c r="V54" s="1">
        <f t="shared" si="54"/>
        <v>138038.42646028858</v>
      </c>
      <c r="W54" s="1">
        <f t="shared" si="55"/>
        <v>77624.711662869129</v>
      </c>
      <c r="X54" s="1">
        <f t="shared" si="56"/>
        <v>354813.38923357555</v>
      </c>
      <c r="Y54" s="1">
        <f t="shared" si="57"/>
        <v>1</v>
      </c>
      <c r="Z54" s="1">
        <f t="shared" si="58"/>
        <v>31622.77660168384</v>
      </c>
      <c r="AA54" s="1">
        <f t="shared" si="59"/>
        <v>736412.6747055091</v>
      </c>
      <c r="AB54" s="1">
        <f t="shared" si="60"/>
        <v>3366055.3629058925</v>
      </c>
      <c r="AC54" s="1">
        <f t="shared" si="61"/>
        <v>80</v>
      </c>
      <c r="AD54" s="1">
        <f t="shared" si="62"/>
        <v>2529822.1281347056</v>
      </c>
      <c r="AE54" s="1">
        <f t="shared" si="63"/>
        <v>116535.57603770684</v>
      </c>
      <c r="AF54" s="1">
        <f t="shared" si="64"/>
        <v>320432.37645934813</v>
      </c>
    </row>
    <row r="55" spans="1:32" x14ac:dyDescent="0.2">
      <c r="A55" s="22"/>
      <c r="B55" s="12" t="s">
        <v>34</v>
      </c>
      <c r="C55" s="13">
        <v>21</v>
      </c>
      <c r="D55" s="13">
        <v>8</v>
      </c>
      <c r="E55" s="13">
        <v>2016</v>
      </c>
      <c r="F55" s="16">
        <v>51.3</v>
      </c>
      <c r="G55" s="16">
        <v>52.8</v>
      </c>
      <c r="H55" s="16">
        <v>48.9</v>
      </c>
      <c r="I55" s="16">
        <v>50</v>
      </c>
      <c r="J55" s="16">
        <v>56.3</v>
      </c>
      <c r="K55" s="16">
        <v>49.9</v>
      </c>
      <c r="L55" s="18">
        <v>0</v>
      </c>
      <c r="M55" s="18">
        <v>52.1</v>
      </c>
      <c r="N55" s="9">
        <f t="shared" si="67"/>
        <v>53.23603545568831</v>
      </c>
      <c r="O55" s="9">
        <f t="shared" si="68"/>
        <v>58.016771850700941</v>
      </c>
      <c r="P55" s="5"/>
      <c r="Q55" s="1">
        <f t="shared" si="51"/>
        <v>134896.28825916545</v>
      </c>
      <c r="R55" s="1">
        <f t="shared" si="52"/>
        <v>190546.0717963246</v>
      </c>
      <c r="S55" s="1">
        <f t="shared" si="65"/>
        <v>5</v>
      </c>
      <c r="T55" s="1">
        <f t="shared" si="66"/>
        <v>5</v>
      </c>
      <c r="U55" s="1">
        <f t="shared" si="53"/>
        <v>77624.711662869129</v>
      </c>
      <c r="V55" s="1">
        <f t="shared" si="54"/>
        <v>100000</v>
      </c>
      <c r="W55" s="1">
        <f t="shared" si="55"/>
        <v>426579.51880159322</v>
      </c>
      <c r="X55" s="1">
        <f t="shared" si="56"/>
        <v>97723.722095581266</v>
      </c>
      <c r="Y55" s="1">
        <f t="shared" si="57"/>
        <v>1</v>
      </c>
      <c r="Z55" s="1">
        <f t="shared" si="58"/>
        <v>162181.00973589328</v>
      </c>
      <c r="AA55" s="1">
        <f t="shared" si="59"/>
        <v>4046888.6477749683</v>
      </c>
      <c r="AB55" s="1">
        <f t="shared" si="60"/>
        <v>927088.62975407788</v>
      </c>
      <c r="AC55" s="1">
        <f t="shared" si="61"/>
        <v>80</v>
      </c>
      <c r="AD55" s="1">
        <f t="shared" si="62"/>
        <v>12974480.778871454</v>
      </c>
      <c r="AE55" s="1">
        <f t="shared" si="63"/>
        <v>210670.41247467772</v>
      </c>
      <c r="AF55" s="1">
        <f t="shared" si="64"/>
        <v>633398.72535939806</v>
      </c>
    </row>
    <row r="56" spans="1:32" x14ac:dyDescent="0.2">
      <c r="A56" s="22"/>
      <c r="B56" s="12" t="s">
        <v>35</v>
      </c>
      <c r="C56" s="13">
        <v>22</v>
      </c>
      <c r="D56" s="13">
        <v>8</v>
      </c>
      <c r="E56" s="13">
        <v>2016</v>
      </c>
      <c r="F56" s="16">
        <v>47.3</v>
      </c>
      <c r="G56" s="16">
        <v>52.1</v>
      </c>
      <c r="H56" s="16">
        <v>48.5</v>
      </c>
      <c r="I56" s="16">
        <v>52.4</v>
      </c>
      <c r="J56" s="16">
        <v>0</v>
      </c>
      <c r="K56" s="16">
        <v>49.1</v>
      </c>
      <c r="L56" s="18">
        <v>0</v>
      </c>
      <c r="M56" s="18">
        <v>43.8</v>
      </c>
      <c r="N56" s="9">
        <f t="shared" si="67"/>
        <v>45.837743365019669</v>
      </c>
      <c r="O56" s="9">
        <f t="shared" si="68"/>
        <v>53.143348318930236</v>
      </c>
      <c r="P56" s="5"/>
      <c r="Q56" s="1">
        <f t="shared" si="51"/>
        <v>53703.179637025234</v>
      </c>
      <c r="R56" s="1">
        <f t="shared" si="52"/>
        <v>162181.00973589328</v>
      </c>
      <c r="S56" s="1">
        <f t="shared" si="65"/>
        <v>6</v>
      </c>
      <c r="T56" s="1">
        <f t="shared" si="66"/>
        <v>6</v>
      </c>
      <c r="U56" s="1">
        <f t="shared" si="53"/>
        <v>70794.578438413781</v>
      </c>
      <c r="V56" s="1">
        <f t="shared" si="54"/>
        <v>173780.0828749378</v>
      </c>
      <c r="W56" s="1">
        <f t="shared" si="55"/>
        <v>1</v>
      </c>
      <c r="X56" s="1">
        <f t="shared" si="56"/>
        <v>81283.051616410012</v>
      </c>
      <c r="Y56" s="1">
        <f t="shared" si="57"/>
        <v>1</v>
      </c>
      <c r="Z56" s="1">
        <f t="shared" si="58"/>
        <v>23988.329190194923</v>
      </c>
      <c r="AA56" s="1">
        <f t="shared" si="59"/>
        <v>9.4868329805051381</v>
      </c>
      <c r="AB56" s="1">
        <f t="shared" si="60"/>
        <v>771118.73483066028</v>
      </c>
      <c r="AC56" s="1">
        <f t="shared" si="61"/>
        <v>80</v>
      </c>
      <c r="AD56" s="1">
        <f t="shared" si="62"/>
        <v>1919066.3352155925</v>
      </c>
      <c r="AE56" s="1">
        <f t="shared" si="63"/>
        <v>38350.791938848284</v>
      </c>
      <c r="AF56" s="1">
        <f t="shared" si="64"/>
        <v>206221.92280918511</v>
      </c>
    </row>
    <row r="57" spans="1:32" x14ac:dyDescent="0.2">
      <c r="A57" s="22"/>
      <c r="B57" s="12" t="s">
        <v>29</v>
      </c>
      <c r="C57" s="13">
        <v>23</v>
      </c>
      <c r="D57" s="13">
        <v>8</v>
      </c>
      <c r="E57" s="13">
        <v>2016</v>
      </c>
      <c r="F57" s="16">
        <v>48.3</v>
      </c>
      <c r="G57" s="16">
        <v>52.3</v>
      </c>
      <c r="H57" s="16">
        <v>49.2</v>
      </c>
      <c r="I57" s="16">
        <v>52.1</v>
      </c>
      <c r="J57" s="16">
        <v>0</v>
      </c>
      <c r="K57" s="16">
        <v>49.7</v>
      </c>
      <c r="L57" s="18">
        <v>37.6</v>
      </c>
      <c r="M57" s="18">
        <v>47</v>
      </c>
      <c r="N57" s="9">
        <f t="shared" si="67"/>
        <v>48.077757679087313</v>
      </c>
      <c r="O57" s="9">
        <f t="shared" si="68"/>
        <v>54.650861410876786</v>
      </c>
      <c r="P57" s="5"/>
      <c r="Q57" s="1">
        <f t="shared" si="51"/>
        <v>67608.297539198305</v>
      </c>
      <c r="R57" s="1">
        <f t="shared" si="52"/>
        <v>169824.36524617439</v>
      </c>
      <c r="S57" s="1">
        <f t="shared" si="65"/>
        <v>7</v>
      </c>
      <c r="T57" s="1">
        <f t="shared" si="66"/>
        <v>7</v>
      </c>
      <c r="U57" s="1">
        <f t="shared" si="53"/>
        <v>83176.377110267174</v>
      </c>
      <c r="V57" s="1">
        <f t="shared" si="54"/>
        <v>162181.00973589328</v>
      </c>
      <c r="W57" s="1">
        <f t="shared" si="55"/>
        <v>1</v>
      </c>
      <c r="X57" s="1">
        <f t="shared" si="56"/>
        <v>93325.430079699319</v>
      </c>
      <c r="Y57" s="1">
        <f t="shared" si="57"/>
        <v>5754.399373371577</v>
      </c>
      <c r="Z57" s="1">
        <f t="shared" si="58"/>
        <v>50118.723362727294</v>
      </c>
      <c r="AA57" s="1">
        <f t="shared" si="59"/>
        <v>9.4868329805051381</v>
      </c>
      <c r="AB57" s="1">
        <f t="shared" si="60"/>
        <v>885362.7679999182</v>
      </c>
      <c r="AC57" s="1">
        <f t="shared" si="61"/>
        <v>460351.94986972585</v>
      </c>
      <c r="AD57" s="1">
        <f t="shared" si="62"/>
        <v>4009497.8690181877</v>
      </c>
      <c r="AE57" s="1">
        <f t="shared" si="63"/>
        <v>64235.597464007638</v>
      </c>
      <c r="AF57" s="1">
        <f t="shared" si="64"/>
        <v>291800.57348269678</v>
      </c>
    </row>
    <row r="58" spans="1:32" x14ac:dyDescent="0.2">
      <c r="A58" s="22"/>
      <c r="B58" s="12" t="s">
        <v>30</v>
      </c>
      <c r="C58" s="13">
        <v>24</v>
      </c>
      <c r="D58" s="13">
        <v>8</v>
      </c>
      <c r="E58" s="13">
        <v>2016</v>
      </c>
      <c r="F58" s="16">
        <v>42.5</v>
      </c>
      <c r="G58" s="16">
        <v>53.4</v>
      </c>
      <c r="H58" s="16">
        <v>42.5</v>
      </c>
      <c r="I58" s="16">
        <v>53.2</v>
      </c>
      <c r="J58" s="16">
        <v>0</v>
      </c>
      <c r="K58" s="16">
        <v>50.3</v>
      </c>
      <c r="L58" s="18">
        <v>38.6</v>
      </c>
      <c r="M58" s="18">
        <v>48.5</v>
      </c>
      <c r="N58" s="9">
        <f t="shared" si="67"/>
        <v>45.286674545576162</v>
      </c>
      <c r="O58" s="9">
        <f t="shared" si="68"/>
        <v>55.927402577757377</v>
      </c>
      <c r="P58" s="5"/>
      <c r="Q58" s="1">
        <f t="shared" si="51"/>
        <v>17782.794100389234</v>
      </c>
      <c r="R58" s="1">
        <f t="shared" si="52"/>
        <v>218776.16239495538</v>
      </c>
      <c r="S58" s="1">
        <f t="shared" si="65"/>
        <v>8</v>
      </c>
      <c r="T58" s="1">
        <f t="shared" si="66"/>
        <v>8</v>
      </c>
      <c r="U58" s="1">
        <f t="shared" si="53"/>
        <v>17782.794100389234</v>
      </c>
      <c r="V58" s="1">
        <f t="shared" si="54"/>
        <v>208929.61308540447</v>
      </c>
      <c r="W58" s="1">
        <f t="shared" si="55"/>
        <v>1</v>
      </c>
      <c r="X58" s="1">
        <f t="shared" si="56"/>
        <v>107151.93052376063</v>
      </c>
      <c r="Y58" s="1">
        <f t="shared" si="57"/>
        <v>7244.3596007499164</v>
      </c>
      <c r="Z58" s="1">
        <f t="shared" si="58"/>
        <v>70794.578438413781</v>
      </c>
      <c r="AA58" s="1">
        <f t="shared" si="59"/>
        <v>9.4868329805051381</v>
      </c>
      <c r="AB58" s="1">
        <f t="shared" si="60"/>
        <v>1016532.4684176082</v>
      </c>
      <c r="AC58" s="1">
        <f t="shared" si="61"/>
        <v>579548.76805999293</v>
      </c>
      <c r="AD58" s="1">
        <f t="shared" si="62"/>
        <v>5663566.2750731083</v>
      </c>
      <c r="AE58" s="1">
        <f t="shared" si="63"/>
        <v>33780.607424918097</v>
      </c>
      <c r="AF58" s="1">
        <f t="shared" si="64"/>
        <v>391507.65473337419</v>
      </c>
    </row>
    <row r="59" spans="1:32" x14ac:dyDescent="0.2">
      <c r="A59" s="22"/>
      <c r="B59" s="12" t="s">
        <v>31</v>
      </c>
      <c r="C59" s="13">
        <v>25</v>
      </c>
      <c r="D59" s="13">
        <v>8</v>
      </c>
      <c r="E59" s="13">
        <v>2016</v>
      </c>
      <c r="F59" s="16">
        <v>45.7</v>
      </c>
      <c r="G59" s="16">
        <v>54.2</v>
      </c>
      <c r="H59" s="16">
        <v>46.4</v>
      </c>
      <c r="I59" s="16">
        <v>53.8</v>
      </c>
      <c r="J59" s="16">
        <v>0</v>
      </c>
      <c r="K59" s="16">
        <v>50.1</v>
      </c>
      <c r="L59" s="18">
        <v>38.4</v>
      </c>
      <c r="M59" s="18">
        <v>50.1</v>
      </c>
      <c r="N59" s="9">
        <f t="shared" si="67"/>
        <v>46.693730025579228</v>
      </c>
      <c r="O59" s="9">
        <f t="shared" si="68"/>
        <v>57.088317593568725</v>
      </c>
      <c r="P59" s="5"/>
      <c r="Q59" s="1">
        <f t="shared" si="51"/>
        <v>37153.522909717351</v>
      </c>
      <c r="R59" s="1">
        <f t="shared" si="52"/>
        <v>263026.79918953858</v>
      </c>
      <c r="S59" s="1">
        <f t="shared" si="65"/>
        <v>9</v>
      </c>
      <c r="T59" s="1">
        <f t="shared" si="66"/>
        <v>9</v>
      </c>
      <c r="U59" s="1">
        <f t="shared" si="53"/>
        <v>43651.583224016598</v>
      </c>
      <c r="V59" s="1">
        <f t="shared" si="54"/>
        <v>239883.29190194907</v>
      </c>
      <c r="W59" s="1">
        <f t="shared" si="55"/>
        <v>1</v>
      </c>
      <c r="X59" s="1">
        <f t="shared" si="56"/>
        <v>102329.29922807543</v>
      </c>
      <c r="Y59" s="1">
        <f t="shared" si="57"/>
        <v>6918.3097091893687</v>
      </c>
      <c r="Z59" s="1">
        <f t="shared" si="58"/>
        <v>102329.29922807543</v>
      </c>
      <c r="AA59" s="1">
        <f t="shared" si="59"/>
        <v>9.4868329805051381</v>
      </c>
      <c r="AB59" s="1">
        <f t="shared" si="60"/>
        <v>970780.97078888537</v>
      </c>
      <c r="AC59" s="1">
        <f t="shared" si="61"/>
        <v>553464.77673514921</v>
      </c>
      <c r="AD59" s="1">
        <f t="shared" si="62"/>
        <v>8186343.9382460425</v>
      </c>
      <c r="AE59" s="1">
        <f t="shared" si="63"/>
        <v>46706.035228347799</v>
      </c>
      <c r="AF59" s="1">
        <f t="shared" si="64"/>
        <v>511483.65432334505</v>
      </c>
    </row>
    <row r="60" spans="1:32" x14ac:dyDescent="0.2">
      <c r="A60" s="22"/>
      <c r="B60" s="12" t="s">
        <v>32</v>
      </c>
      <c r="C60" s="13">
        <v>26</v>
      </c>
      <c r="D60" s="13">
        <v>8</v>
      </c>
      <c r="E60" s="13">
        <v>2016</v>
      </c>
      <c r="F60" s="16">
        <v>48.9</v>
      </c>
      <c r="G60" s="16">
        <v>51.5</v>
      </c>
      <c r="H60" s="16">
        <v>49.4</v>
      </c>
      <c r="I60" s="16">
        <v>50.9</v>
      </c>
      <c r="J60" s="16">
        <v>45.9</v>
      </c>
      <c r="K60" s="16">
        <v>49.4</v>
      </c>
      <c r="L60" s="18">
        <v>38.4</v>
      </c>
      <c r="M60" s="18">
        <v>47.3</v>
      </c>
      <c r="N60" s="9">
        <f t="shared" si="67"/>
        <v>49.325579084635066</v>
      </c>
      <c r="O60" s="9">
        <f t="shared" si="68"/>
        <v>54.472790213397033</v>
      </c>
      <c r="P60" s="5"/>
      <c r="Q60" s="1">
        <f t="shared" si="51"/>
        <v>77624.711662869129</v>
      </c>
      <c r="R60" s="1">
        <f t="shared" si="52"/>
        <v>141253.75446227577</v>
      </c>
      <c r="S60" s="1">
        <f t="shared" si="65"/>
        <v>10</v>
      </c>
      <c r="T60" s="1">
        <f t="shared" si="66"/>
        <v>10</v>
      </c>
      <c r="U60" s="1">
        <f t="shared" si="53"/>
        <v>87096.358995608127</v>
      </c>
      <c r="V60" s="1">
        <f t="shared" si="54"/>
        <v>123026.87708123829</v>
      </c>
      <c r="W60" s="1">
        <f t="shared" si="55"/>
        <v>38904.514499428085</v>
      </c>
      <c r="X60" s="1">
        <f t="shared" si="56"/>
        <v>87096.358995608127</v>
      </c>
      <c r="Y60" s="1">
        <f t="shared" si="57"/>
        <v>6918.3097091893687</v>
      </c>
      <c r="Z60" s="1">
        <f t="shared" si="58"/>
        <v>53703.179637025234</v>
      </c>
      <c r="AA60" s="1">
        <f t="shared" si="59"/>
        <v>369080.63124371483</v>
      </c>
      <c r="AB60" s="1">
        <f t="shared" si="60"/>
        <v>826268.61100144952</v>
      </c>
      <c r="AC60" s="1">
        <f t="shared" si="61"/>
        <v>553464.77673514921</v>
      </c>
      <c r="AD60" s="1">
        <f t="shared" si="62"/>
        <v>4296254.3709620228</v>
      </c>
      <c r="AE60" s="1">
        <f t="shared" si="63"/>
        <v>85616.58645507379</v>
      </c>
      <c r="AF60" s="1">
        <f t="shared" si="64"/>
        <v>280078.01600081578</v>
      </c>
    </row>
    <row r="61" spans="1:32" x14ac:dyDescent="0.2">
      <c r="A61" s="22"/>
      <c r="B61" s="12" t="s">
        <v>33</v>
      </c>
      <c r="C61" s="13">
        <v>27</v>
      </c>
      <c r="D61" s="13">
        <v>8</v>
      </c>
      <c r="E61" s="13">
        <v>2016</v>
      </c>
      <c r="F61" s="16">
        <v>46.8</v>
      </c>
      <c r="G61" s="16">
        <v>69.7</v>
      </c>
      <c r="H61" s="16">
        <v>47.4</v>
      </c>
      <c r="I61" s="16">
        <v>70.8</v>
      </c>
      <c r="J61" s="16">
        <v>0</v>
      </c>
      <c r="K61" s="16">
        <v>48.9</v>
      </c>
      <c r="L61" s="18">
        <v>39.9</v>
      </c>
      <c r="M61" s="18">
        <v>46.8</v>
      </c>
      <c r="N61" s="9">
        <f t="shared" si="67"/>
        <v>47.947791052186872</v>
      </c>
      <c r="O61" s="9">
        <f t="shared" si="68"/>
        <v>68.262363634503586</v>
      </c>
      <c r="P61" s="5"/>
      <c r="Q61" s="1">
        <f t="shared" si="51"/>
        <v>47863.009232263823</v>
      </c>
      <c r="R61" s="1">
        <f t="shared" si="52"/>
        <v>9332543.0079699513</v>
      </c>
      <c r="S61" s="1">
        <f t="shared" si="65"/>
        <v>11</v>
      </c>
      <c r="T61" s="1">
        <f t="shared" si="66"/>
        <v>11</v>
      </c>
      <c r="U61" s="1">
        <f t="shared" si="53"/>
        <v>54954.087385762505</v>
      </c>
      <c r="V61" s="1">
        <f t="shared" si="54"/>
        <v>12022644.346174169</v>
      </c>
      <c r="W61" s="1">
        <f t="shared" si="55"/>
        <v>1</v>
      </c>
      <c r="X61" s="1">
        <f t="shared" si="56"/>
        <v>77624.711662869129</v>
      </c>
      <c r="Y61" s="1">
        <f t="shared" si="57"/>
        <v>9772.3722095581161</v>
      </c>
      <c r="Z61" s="1">
        <f t="shared" si="58"/>
        <v>47863.009232263823</v>
      </c>
      <c r="AA61" s="1">
        <f t="shared" si="59"/>
        <v>9.4868329805051381</v>
      </c>
      <c r="AB61" s="1">
        <f t="shared" si="60"/>
        <v>736412.6747055091</v>
      </c>
      <c r="AC61" s="1">
        <f t="shared" si="61"/>
        <v>781789.77676465013</v>
      </c>
      <c r="AD61" s="1">
        <f t="shared" si="62"/>
        <v>3829040.7385811098</v>
      </c>
      <c r="AE61" s="1">
        <f t="shared" si="63"/>
        <v>62341.76665052279</v>
      </c>
      <c r="AF61" s="1">
        <f t="shared" si="64"/>
        <v>6702492.9130646288</v>
      </c>
    </row>
    <row r="62" spans="1:32" x14ac:dyDescent="0.2">
      <c r="A62" s="22"/>
      <c r="B62" s="12" t="s">
        <v>34</v>
      </c>
      <c r="C62" s="13">
        <v>28</v>
      </c>
      <c r="D62" s="13">
        <v>8</v>
      </c>
      <c r="E62" s="13">
        <v>2016</v>
      </c>
      <c r="F62" s="16">
        <v>50.3</v>
      </c>
      <c r="G62" s="16">
        <v>50.3</v>
      </c>
      <c r="H62" s="16">
        <v>51.3</v>
      </c>
      <c r="I62" s="16">
        <v>50</v>
      </c>
      <c r="J62" s="16">
        <v>0</v>
      </c>
      <c r="K62" s="16">
        <v>49.3</v>
      </c>
      <c r="L62" s="18">
        <v>38.6</v>
      </c>
      <c r="M62" s="18">
        <v>44.1</v>
      </c>
      <c r="N62" s="9">
        <f t="shared" si="67"/>
        <v>49.877425878318746</v>
      </c>
      <c r="O62" s="9">
        <f t="shared" si="68"/>
        <v>52.392762272073895</v>
      </c>
      <c r="P62" s="5"/>
      <c r="Q62" s="1">
        <f t="shared" si="51"/>
        <v>107151.93052376063</v>
      </c>
      <c r="R62" s="1">
        <f t="shared" si="52"/>
        <v>107151.93052376063</v>
      </c>
      <c r="S62" s="1">
        <f t="shared" si="65"/>
        <v>12</v>
      </c>
      <c r="T62" s="1">
        <f t="shared" si="66"/>
        <v>12</v>
      </c>
      <c r="U62" s="1">
        <f t="shared" si="53"/>
        <v>134896.28825916545</v>
      </c>
      <c r="V62" s="1">
        <f t="shared" si="54"/>
        <v>100000</v>
      </c>
      <c r="W62" s="1">
        <f t="shared" si="55"/>
        <v>1</v>
      </c>
      <c r="X62" s="1">
        <f t="shared" si="56"/>
        <v>85113.803820237721</v>
      </c>
      <c r="Y62" s="1">
        <f t="shared" si="57"/>
        <v>7244.3596007499164</v>
      </c>
      <c r="Z62" s="1">
        <f t="shared" si="58"/>
        <v>25703.95782768865</v>
      </c>
      <c r="AA62" s="1">
        <f t="shared" si="59"/>
        <v>9.4868329805051381</v>
      </c>
      <c r="AB62" s="1">
        <f t="shared" si="60"/>
        <v>807460.44117807434</v>
      </c>
      <c r="AC62" s="1">
        <f t="shared" si="61"/>
        <v>579548.76805999293</v>
      </c>
      <c r="AD62" s="1">
        <f t="shared" si="62"/>
        <v>2056316.6262150942</v>
      </c>
      <c r="AE62" s="1">
        <f t="shared" si="63"/>
        <v>97217.083427588586</v>
      </c>
      <c r="AF62" s="1">
        <f t="shared" si="64"/>
        <v>173490.71114138231</v>
      </c>
    </row>
    <row r="63" spans="1:32" x14ac:dyDescent="0.2">
      <c r="A63" s="22"/>
      <c r="B63" s="12" t="s">
        <v>35</v>
      </c>
      <c r="C63" s="13">
        <v>29</v>
      </c>
      <c r="D63" s="13">
        <v>8</v>
      </c>
      <c r="E63" s="13">
        <v>2016</v>
      </c>
      <c r="F63" s="16">
        <v>50.2</v>
      </c>
      <c r="G63" s="16">
        <v>51.5</v>
      </c>
      <c r="H63" s="16">
        <v>51.4</v>
      </c>
      <c r="I63" s="16">
        <v>51.4</v>
      </c>
      <c r="J63" s="16">
        <v>0</v>
      </c>
      <c r="K63" s="16">
        <v>48.9</v>
      </c>
      <c r="L63" s="18">
        <v>0</v>
      </c>
      <c r="M63" s="18">
        <v>45.5</v>
      </c>
      <c r="N63" s="9">
        <f t="shared" si="67"/>
        <v>48.737537671450568</v>
      </c>
      <c r="O63" s="9">
        <f t="shared" si="68"/>
        <v>53.497160804309125</v>
      </c>
      <c r="P63" s="5"/>
      <c r="Q63" s="1">
        <f t="shared" si="51"/>
        <v>104712.85480509014</v>
      </c>
      <c r="R63" s="1">
        <f t="shared" si="52"/>
        <v>141253.75446227577</v>
      </c>
      <c r="S63" s="1">
        <f t="shared" si="65"/>
        <v>13</v>
      </c>
      <c r="T63" s="1">
        <f t="shared" si="66"/>
        <v>13</v>
      </c>
      <c r="U63" s="1">
        <f t="shared" si="53"/>
        <v>138038.42646028858</v>
      </c>
      <c r="V63" s="1">
        <f t="shared" si="54"/>
        <v>138038.42646028858</v>
      </c>
      <c r="W63" s="1">
        <f t="shared" si="55"/>
        <v>1</v>
      </c>
      <c r="X63" s="1">
        <f t="shared" si="56"/>
        <v>77624.711662869129</v>
      </c>
      <c r="Y63" s="1">
        <f t="shared" si="57"/>
        <v>1</v>
      </c>
      <c r="Z63" s="1">
        <f t="shared" si="58"/>
        <v>35481.33892335758</v>
      </c>
      <c r="AA63" s="1">
        <f t="shared" si="59"/>
        <v>9.4868329805051381</v>
      </c>
      <c r="AB63" s="1">
        <f t="shared" si="60"/>
        <v>736412.6747055091</v>
      </c>
      <c r="AC63" s="1">
        <f t="shared" si="61"/>
        <v>80</v>
      </c>
      <c r="AD63" s="1">
        <f t="shared" si="62"/>
        <v>2838507.1138686044</v>
      </c>
      <c r="AE63" s="1">
        <f t="shared" si="63"/>
        <v>74774.542950697272</v>
      </c>
      <c r="AF63" s="1">
        <f t="shared" si="64"/>
        <v>223725.80552324478</v>
      </c>
    </row>
    <row r="64" spans="1:32" x14ac:dyDescent="0.2">
      <c r="A64" s="22"/>
      <c r="B64" s="12" t="s">
        <v>29</v>
      </c>
      <c r="C64" s="13">
        <v>30</v>
      </c>
      <c r="D64" s="13">
        <v>8</v>
      </c>
      <c r="E64" s="13">
        <v>2016</v>
      </c>
      <c r="F64" s="16">
        <v>35.799999999999997</v>
      </c>
      <c r="G64" s="16">
        <v>54.5</v>
      </c>
      <c r="H64" s="16">
        <v>37</v>
      </c>
      <c r="I64" s="16">
        <v>54.3</v>
      </c>
      <c r="J64" s="16">
        <v>0</v>
      </c>
      <c r="K64" s="16">
        <v>50.3</v>
      </c>
      <c r="L64" s="18">
        <v>0</v>
      </c>
      <c r="M64" s="18">
        <v>49.9</v>
      </c>
      <c r="N64" s="9">
        <f t="shared" si="67"/>
        <v>34.343281871289712</v>
      </c>
      <c r="O64" s="9">
        <f t="shared" si="68"/>
        <v>57.108724724314364</v>
      </c>
      <c r="P64" s="5"/>
      <c r="Q64" s="1">
        <f>10^(F64/10)</f>
        <v>3801.8939632056104</v>
      </c>
      <c r="R64" s="1">
        <f>10^(G64/10)</f>
        <v>281838.29312644573</v>
      </c>
      <c r="S64" s="1">
        <f>IF(F64&gt;0,1+S63,0+S63)</f>
        <v>14</v>
      </c>
      <c r="T64" s="1">
        <f>IF(G64&gt;0,1+T63,0+T63)</f>
        <v>14</v>
      </c>
      <c r="U64" s="1">
        <f t="shared" ref="U64:Z65" si="69">10^(H64/10)</f>
        <v>5011.8723362727324</v>
      </c>
      <c r="V64" s="1">
        <f t="shared" si="69"/>
        <v>269153.48039269145</v>
      </c>
      <c r="W64" s="1">
        <f t="shared" si="69"/>
        <v>1</v>
      </c>
      <c r="X64" s="1">
        <f t="shared" si="69"/>
        <v>107151.93052376063</v>
      </c>
      <c r="Y64" s="1">
        <f t="shared" si="69"/>
        <v>1</v>
      </c>
      <c r="Z64" s="1">
        <f t="shared" si="69"/>
        <v>97723.722095581266</v>
      </c>
      <c r="AA64" s="1">
        <f>3*10^((J64+5)/10)</f>
        <v>9.4868329805051381</v>
      </c>
      <c r="AB64" s="1">
        <f>3*10^((K64+5)/10)</f>
        <v>1016532.4684176082</v>
      </c>
      <c r="AC64" s="1">
        <f>8*10^((L64+10)/10)</f>
        <v>80</v>
      </c>
      <c r="AD64" s="1">
        <f>8*10^((M64+10)/10)</f>
        <v>7817897.7676464962</v>
      </c>
      <c r="AE64" s="1">
        <f>10^(N64/10)</f>
        <v>2718.4928001885851</v>
      </c>
      <c r="AF64" s="1">
        <f>10^(O64/10)</f>
        <v>513892.72838204599</v>
      </c>
    </row>
    <row r="65" spans="1:32" x14ac:dyDescent="0.2">
      <c r="A65" s="22"/>
      <c r="B65" s="12" t="s">
        <v>30</v>
      </c>
      <c r="C65" s="13">
        <v>31</v>
      </c>
      <c r="D65" s="13">
        <v>8</v>
      </c>
      <c r="E65" s="13">
        <v>2016</v>
      </c>
      <c r="F65" s="16">
        <v>46.4</v>
      </c>
      <c r="G65" s="16">
        <v>52.6</v>
      </c>
      <c r="H65" s="16">
        <v>46.9</v>
      </c>
      <c r="I65" s="16">
        <v>52.6</v>
      </c>
      <c r="J65" s="16">
        <v>0</v>
      </c>
      <c r="K65" s="16">
        <v>49.7</v>
      </c>
      <c r="L65" s="18">
        <v>40.200000000000003</v>
      </c>
      <c r="M65" s="18">
        <v>46.5</v>
      </c>
      <c r="N65" s="9">
        <f>10*LOG10((1/24)*(13*U65+AA65+AC65))</f>
        <v>47.884113826333589</v>
      </c>
      <c r="O65" s="9">
        <f>10*LOG10((1/24)*(13*V65+AB65+AD65))</f>
        <v>54.538559449411103</v>
      </c>
      <c r="P65" s="5"/>
      <c r="Q65" s="1">
        <f>10^(F65/10)</f>
        <v>43651.583224016598</v>
      </c>
      <c r="R65" s="1">
        <f>10^(G65/10)</f>
        <v>181970.08586099857</v>
      </c>
      <c r="S65" s="1">
        <f>IF(F65&gt;0,1+S64,0+S64)</f>
        <v>15</v>
      </c>
      <c r="T65" s="1">
        <f>IF(G65&gt;0,1+T64,0+T64)</f>
        <v>15</v>
      </c>
      <c r="U65" s="1">
        <f t="shared" si="69"/>
        <v>48977.881936844598</v>
      </c>
      <c r="V65" s="1">
        <f t="shared" si="69"/>
        <v>181970.08586099857</v>
      </c>
      <c r="W65" s="1">
        <f t="shared" si="69"/>
        <v>1</v>
      </c>
      <c r="X65" s="1">
        <f t="shared" si="69"/>
        <v>93325.430079699319</v>
      </c>
      <c r="Y65" s="1">
        <f t="shared" si="69"/>
        <v>10471.285480509021</v>
      </c>
      <c r="Z65" s="1">
        <f t="shared" si="69"/>
        <v>44668.359215096389</v>
      </c>
      <c r="AA65" s="1">
        <f>3*10^((J65+5)/10)</f>
        <v>9.4868329805051381</v>
      </c>
      <c r="AB65" s="1">
        <f>3*10^((K65+5)/10)</f>
        <v>885362.7679999182</v>
      </c>
      <c r="AC65" s="1">
        <f>8*10^((L65+10)/10)</f>
        <v>837702.83844072116</v>
      </c>
      <c r="AD65" s="1">
        <f>8*10^((M65+10)/10)</f>
        <v>3573468.7372077154</v>
      </c>
      <c r="AE65" s="1">
        <f>10^(N65/10)</f>
        <v>61434.366268861821</v>
      </c>
      <c r="AF65" s="1">
        <f>10^(O65/10)</f>
        <v>284351.7758916922</v>
      </c>
    </row>
    <row r="66" spans="1:32" ht="15.75" x14ac:dyDescent="0.25">
      <c r="A66" s="22"/>
      <c r="F66" s="17">
        <f>10*LOG10(1/S65*Q66)</f>
        <v>48.095629983997561</v>
      </c>
      <c r="G66" s="17">
        <f>10*LOG10(1/T65*R66)</f>
        <v>59.029077353360009</v>
      </c>
      <c r="H66" s="17">
        <f>10*LOG10(1/S65*U66)</f>
        <v>48.608664205889802</v>
      </c>
      <c r="I66" s="17">
        <f>10*LOG10(1/T65*V66)</f>
        <v>59.855886594024064</v>
      </c>
      <c r="J66" s="17">
        <f>10*LOG10(1/S65*W66)</f>
        <v>45.954835486162231</v>
      </c>
      <c r="K66" s="17">
        <f>10*LOG10(1/T65*X66)</f>
        <v>50.564833674592137</v>
      </c>
      <c r="L66" s="17">
        <f>10*LOG10(1/S65*Y66)</f>
        <v>35.640822730523979</v>
      </c>
      <c r="M66" s="17">
        <f>10*LOG10(1/T65*Z66)</f>
        <v>47.480668229819699</v>
      </c>
      <c r="N66" s="10">
        <f>10*LOG10(1/S65*AE66)</f>
        <v>48.267827537543823</v>
      </c>
      <c r="O66" s="10">
        <f>10*LOG10(1/T65*AF66)</f>
        <v>58.783038088459904</v>
      </c>
      <c r="P66" s="6"/>
      <c r="Q66" s="1">
        <f>SUM(Q35:Q65)</f>
        <v>967507.31543753494</v>
      </c>
      <c r="R66" s="1">
        <f>SUM(R35:R65)</f>
        <v>11994965.257134899</v>
      </c>
      <c r="U66" s="1">
        <f t="shared" ref="U66:AF66" si="70">SUM(U35:U65)</f>
        <v>1088823.9863826653</v>
      </c>
      <c r="V66" s="1">
        <f t="shared" si="70"/>
        <v>14510417.838530296</v>
      </c>
      <c r="W66" s="1">
        <f t="shared" si="70"/>
        <v>590982.7541961543</v>
      </c>
      <c r="X66" s="1">
        <f t="shared" si="70"/>
        <v>1708341.2457802042</v>
      </c>
      <c r="Y66" s="1">
        <f t="shared" si="70"/>
        <v>54976.04991235194</v>
      </c>
      <c r="Z66" s="1">
        <f t="shared" si="70"/>
        <v>839765.60334283474</v>
      </c>
      <c r="AA66" s="1">
        <f t="shared" si="70"/>
        <v>5606554.6834178362</v>
      </c>
      <c r="AB66" s="1">
        <f t="shared" si="70"/>
        <v>16206748.07242487</v>
      </c>
      <c r="AC66" s="1">
        <f t="shared" si="70"/>
        <v>4398083.9929881543</v>
      </c>
      <c r="AD66" s="1">
        <f t="shared" si="70"/>
        <v>67181248.267426819</v>
      </c>
      <c r="AE66" s="1">
        <f t="shared" si="70"/>
        <v>1006639.604140861</v>
      </c>
      <c r="AF66" s="1">
        <f t="shared" si="70"/>
        <v>11334309.510031078</v>
      </c>
    </row>
    <row r="67" spans="1:32" s="3" customFormat="1" ht="12.75" customHeight="1" x14ac:dyDescent="0.2">
      <c r="A67" s="22" t="s">
        <v>3</v>
      </c>
      <c r="B67" s="21" t="s">
        <v>1</v>
      </c>
      <c r="C67" s="21"/>
      <c r="D67" s="21"/>
      <c r="E67" s="21"/>
      <c r="F67" s="15" t="s">
        <v>4</v>
      </c>
      <c r="G67" s="15" t="s">
        <v>5</v>
      </c>
      <c r="H67" s="15" t="s">
        <v>6</v>
      </c>
      <c r="I67" s="15" t="s">
        <v>7</v>
      </c>
      <c r="J67" s="15" t="s">
        <v>8</v>
      </c>
      <c r="K67" s="15" t="s">
        <v>9</v>
      </c>
      <c r="L67" s="15" t="s">
        <v>10</v>
      </c>
      <c r="M67" s="15" t="s">
        <v>11</v>
      </c>
      <c r="N67" s="8" t="s">
        <v>12</v>
      </c>
      <c r="O67" s="8" t="s">
        <v>13</v>
      </c>
      <c r="P67" s="4"/>
      <c r="Q67" s="3" t="s">
        <v>14</v>
      </c>
      <c r="R67" s="3" t="s">
        <v>15</v>
      </c>
      <c r="S67" s="3" t="s">
        <v>16</v>
      </c>
      <c r="T67" s="3" t="s">
        <v>17</v>
      </c>
      <c r="U67" s="3" t="s">
        <v>18</v>
      </c>
      <c r="V67" s="3" t="s">
        <v>19</v>
      </c>
      <c r="W67" s="3" t="s">
        <v>20</v>
      </c>
      <c r="X67" s="3" t="s">
        <v>21</v>
      </c>
      <c r="Y67" s="3" t="s">
        <v>22</v>
      </c>
      <c r="Z67" s="3" t="s">
        <v>23</v>
      </c>
      <c r="AA67" s="3" t="s">
        <v>24</v>
      </c>
      <c r="AB67" s="3" t="s">
        <v>25</v>
      </c>
      <c r="AC67" s="3" t="s">
        <v>26</v>
      </c>
      <c r="AD67" s="3" t="s">
        <v>27</v>
      </c>
      <c r="AE67" s="3" t="s">
        <v>28</v>
      </c>
      <c r="AF67" s="3" t="s">
        <v>28</v>
      </c>
    </row>
    <row r="68" spans="1:32" x14ac:dyDescent="0.2">
      <c r="A68" s="22"/>
      <c r="B68" s="12" t="s">
        <v>35</v>
      </c>
      <c r="C68" s="13">
        <v>1</v>
      </c>
      <c r="D68" s="13">
        <v>8</v>
      </c>
      <c r="E68" s="13">
        <v>2016</v>
      </c>
      <c r="F68" s="20" t="s">
        <v>37</v>
      </c>
      <c r="G68" s="20"/>
      <c r="H68" s="20"/>
      <c r="I68" s="20"/>
      <c r="J68" s="20"/>
      <c r="K68" s="20"/>
      <c r="L68" s="20"/>
      <c r="M68" s="20"/>
      <c r="N68" s="20"/>
      <c r="O68" s="20"/>
      <c r="P68" s="5"/>
      <c r="Q68" s="1" t="s">
        <v>36</v>
      </c>
      <c r="R68" s="1" t="s">
        <v>36</v>
      </c>
      <c r="S68" s="1" t="s">
        <v>36</v>
      </c>
      <c r="T68" s="1" t="s">
        <v>36</v>
      </c>
      <c r="U68" s="1" t="s">
        <v>36</v>
      </c>
      <c r="V68" s="1" t="s">
        <v>36</v>
      </c>
      <c r="W68" s="1" t="s">
        <v>36</v>
      </c>
      <c r="X68" s="1" t="s">
        <v>36</v>
      </c>
      <c r="Y68" s="1" t="s">
        <v>36</v>
      </c>
      <c r="Z68" s="1" t="s">
        <v>36</v>
      </c>
      <c r="AA68" s="1" t="s">
        <v>36</v>
      </c>
      <c r="AB68" s="1" t="s">
        <v>36</v>
      </c>
      <c r="AC68" s="1" t="s">
        <v>36</v>
      </c>
      <c r="AD68" s="1" t="s">
        <v>36</v>
      </c>
      <c r="AE68" s="1" t="s">
        <v>36</v>
      </c>
      <c r="AF68" s="1" t="s">
        <v>36</v>
      </c>
    </row>
    <row r="69" spans="1:32" x14ac:dyDescent="0.2">
      <c r="A69" s="22"/>
      <c r="B69" s="12" t="s">
        <v>29</v>
      </c>
      <c r="C69" s="13">
        <v>2</v>
      </c>
      <c r="D69" s="13">
        <v>8</v>
      </c>
      <c r="E69" s="13">
        <v>2016</v>
      </c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5"/>
      <c r="Q69" s="1" t="s">
        <v>36</v>
      </c>
      <c r="R69" s="1" t="s">
        <v>36</v>
      </c>
      <c r="S69" s="1" t="s">
        <v>36</v>
      </c>
      <c r="T69" s="1" t="s">
        <v>36</v>
      </c>
      <c r="U69" s="1" t="s">
        <v>36</v>
      </c>
      <c r="V69" s="1" t="s">
        <v>36</v>
      </c>
      <c r="W69" s="1" t="s">
        <v>36</v>
      </c>
      <c r="X69" s="1" t="s">
        <v>36</v>
      </c>
      <c r="Y69" s="1" t="s">
        <v>36</v>
      </c>
      <c r="Z69" s="1" t="s">
        <v>36</v>
      </c>
      <c r="AA69" s="1" t="s">
        <v>36</v>
      </c>
      <c r="AB69" s="1" t="s">
        <v>36</v>
      </c>
      <c r="AC69" s="1" t="s">
        <v>36</v>
      </c>
      <c r="AD69" s="1" t="s">
        <v>36</v>
      </c>
      <c r="AE69" s="1" t="s">
        <v>36</v>
      </c>
      <c r="AF69" s="1" t="s">
        <v>36</v>
      </c>
    </row>
    <row r="70" spans="1:32" x14ac:dyDescent="0.2">
      <c r="A70" s="22"/>
      <c r="B70" s="12" t="s">
        <v>30</v>
      </c>
      <c r="C70" s="13">
        <v>3</v>
      </c>
      <c r="D70" s="13">
        <v>8</v>
      </c>
      <c r="E70" s="13">
        <v>2016</v>
      </c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5"/>
      <c r="Q70" s="1" t="s">
        <v>36</v>
      </c>
      <c r="R70" s="1" t="s">
        <v>36</v>
      </c>
      <c r="S70" s="1" t="s">
        <v>36</v>
      </c>
      <c r="T70" s="1" t="s">
        <v>36</v>
      </c>
      <c r="U70" s="1" t="s">
        <v>36</v>
      </c>
      <c r="V70" s="1" t="s">
        <v>36</v>
      </c>
      <c r="W70" s="1" t="s">
        <v>36</v>
      </c>
      <c r="X70" s="1" t="s">
        <v>36</v>
      </c>
      <c r="Y70" s="1" t="s">
        <v>36</v>
      </c>
      <c r="Z70" s="1" t="s">
        <v>36</v>
      </c>
      <c r="AA70" s="1" t="s">
        <v>36</v>
      </c>
      <c r="AB70" s="1" t="s">
        <v>36</v>
      </c>
      <c r="AC70" s="1" t="s">
        <v>36</v>
      </c>
      <c r="AD70" s="1" t="s">
        <v>36</v>
      </c>
      <c r="AE70" s="1" t="s">
        <v>36</v>
      </c>
      <c r="AF70" s="1" t="s">
        <v>36</v>
      </c>
    </row>
    <row r="71" spans="1:32" x14ac:dyDescent="0.2">
      <c r="A71" s="22"/>
      <c r="B71" s="12" t="s">
        <v>31</v>
      </c>
      <c r="C71" s="13">
        <v>4</v>
      </c>
      <c r="D71" s="13">
        <v>8</v>
      </c>
      <c r="E71" s="13">
        <v>2016</v>
      </c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5"/>
      <c r="Q71" s="1" t="s">
        <v>36</v>
      </c>
      <c r="R71" s="1" t="s">
        <v>36</v>
      </c>
      <c r="S71" s="1" t="s">
        <v>36</v>
      </c>
      <c r="T71" s="1" t="s">
        <v>36</v>
      </c>
      <c r="U71" s="1" t="s">
        <v>36</v>
      </c>
      <c r="V71" s="1" t="s">
        <v>36</v>
      </c>
      <c r="W71" s="1" t="s">
        <v>36</v>
      </c>
      <c r="X71" s="1" t="s">
        <v>36</v>
      </c>
      <c r="Y71" s="1" t="s">
        <v>36</v>
      </c>
      <c r="Z71" s="1" t="s">
        <v>36</v>
      </c>
      <c r="AA71" s="1" t="s">
        <v>36</v>
      </c>
      <c r="AB71" s="1" t="s">
        <v>36</v>
      </c>
      <c r="AC71" s="1" t="s">
        <v>36</v>
      </c>
      <c r="AD71" s="1" t="s">
        <v>36</v>
      </c>
      <c r="AE71" s="1" t="s">
        <v>36</v>
      </c>
      <c r="AF71" s="1" t="s">
        <v>36</v>
      </c>
    </row>
    <row r="72" spans="1:32" x14ac:dyDescent="0.2">
      <c r="A72" s="22"/>
      <c r="B72" s="12" t="s">
        <v>32</v>
      </c>
      <c r="C72" s="13">
        <v>5</v>
      </c>
      <c r="D72" s="13">
        <v>8</v>
      </c>
      <c r="E72" s="13">
        <v>2016</v>
      </c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5"/>
      <c r="Q72" s="1" t="s">
        <v>36</v>
      </c>
      <c r="R72" s="1" t="s">
        <v>36</v>
      </c>
      <c r="S72" s="1" t="s">
        <v>36</v>
      </c>
      <c r="T72" s="1" t="s">
        <v>36</v>
      </c>
      <c r="U72" s="1" t="s">
        <v>36</v>
      </c>
      <c r="V72" s="1" t="s">
        <v>36</v>
      </c>
      <c r="W72" s="1" t="s">
        <v>36</v>
      </c>
      <c r="X72" s="1" t="s">
        <v>36</v>
      </c>
      <c r="Y72" s="1" t="s">
        <v>36</v>
      </c>
      <c r="Z72" s="1" t="s">
        <v>36</v>
      </c>
      <c r="AA72" s="1" t="s">
        <v>36</v>
      </c>
      <c r="AB72" s="1" t="s">
        <v>36</v>
      </c>
      <c r="AC72" s="1" t="s">
        <v>36</v>
      </c>
      <c r="AD72" s="1" t="s">
        <v>36</v>
      </c>
      <c r="AE72" s="1" t="s">
        <v>36</v>
      </c>
      <c r="AF72" s="1" t="s">
        <v>36</v>
      </c>
    </row>
    <row r="73" spans="1:32" x14ac:dyDescent="0.2">
      <c r="A73" s="22"/>
      <c r="B73" s="12" t="s">
        <v>33</v>
      </c>
      <c r="C73" s="13">
        <v>6</v>
      </c>
      <c r="D73" s="13">
        <v>8</v>
      </c>
      <c r="E73" s="13">
        <v>2016</v>
      </c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5"/>
      <c r="Q73" s="1" t="s">
        <v>36</v>
      </c>
      <c r="R73" s="1" t="s">
        <v>36</v>
      </c>
      <c r="S73" s="1" t="s">
        <v>36</v>
      </c>
      <c r="T73" s="1" t="s">
        <v>36</v>
      </c>
      <c r="U73" s="1" t="s">
        <v>36</v>
      </c>
      <c r="V73" s="1" t="s">
        <v>36</v>
      </c>
      <c r="W73" s="1" t="s">
        <v>36</v>
      </c>
      <c r="X73" s="1" t="s">
        <v>36</v>
      </c>
      <c r="Y73" s="1" t="s">
        <v>36</v>
      </c>
      <c r="Z73" s="1" t="s">
        <v>36</v>
      </c>
      <c r="AA73" s="1" t="s">
        <v>36</v>
      </c>
      <c r="AB73" s="1" t="s">
        <v>36</v>
      </c>
      <c r="AC73" s="1" t="s">
        <v>36</v>
      </c>
      <c r="AD73" s="1" t="s">
        <v>36</v>
      </c>
      <c r="AE73" s="1" t="s">
        <v>36</v>
      </c>
      <c r="AF73" s="1" t="s">
        <v>36</v>
      </c>
    </row>
    <row r="74" spans="1:32" x14ac:dyDescent="0.2">
      <c r="A74" s="22"/>
      <c r="B74" s="12" t="s">
        <v>34</v>
      </c>
      <c r="C74" s="13">
        <v>7</v>
      </c>
      <c r="D74" s="13">
        <v>8</v>
      </c>
      <c r="E74" s="13">
        <v>2016</v>
      </c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5"/>
      <c r="Q74" s="1" t="s">
        <v>36</v>
      </c>
      <c r="R74" s="1" t="s">
        <v>36</v>
      </c>
      <c r="S74" s="1" t="s">
        <v>36</v>
      </c>
      <c r="T74" s="1" t="s">
        <v>36</v>
      </c>
      <c r="U74" s="1" t="s">
        <v>36</v>
      </c>
      <c r="V74" s="1" t="s">
        <v>36</v>
      </c>
      <c r="W74" s="1" t="s">
        <v>36</v>
      </c>
      <c r="X74" s="1" t="s">
        <v>36</v>
      </c>
      <c r="Y74" s="1" t="s">
        <v>36</v>
      </c>
      <c r="Z74" s="1" t="s">
        <v>36</v>
      </c>
      <c r="AA74" s="1" t="s">
        <v>36</v>
      </c>
      <c r="AB74" s="1" t="s">
        <v>36</v>
      </c>
      <c r="AC74" s="1" t="s">
        <v>36</v>
      </c>
      <c r="AD74" s="1" t="s">
        <v>36</v>
      </c>
      <c r="AE74" s="1" t="s">
        <v>36</v>
      </c>
      <c r="AF74" s="1" t="s">
        <v>36</v>
      </c>
    </row>
    <row r="75" spans="1:32" x14ac:dyDescent="0.2">
      <c r="A75" s="22"/>
      <c r="B75" s="12" t="s">
        <v>35</v>
      </c>
      <c r="C75" s="13">
        <v>8</v>
      </c>
      <c r="D75" s="13">
        <v>8</v>
      </c>
      <c r="E75" s="13">
        <v>2016</v>
      </c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5"/>
      <c r="Q75" s="1" t="s">
        <v>36</v>
      </c>
      <c r="R75" s="1" t="s">
        <v>36</v>
      </c>
      <c r="S75" s="1" t="s">
        <v>36</v>
      </c>
      <c r="T75" s="1" t="s">
        <v>36</v>
      </c>
      <c r="U75" s="1" t="s">
        <v>36</v>
      </c>
      <c r="V75" s="1" t="s">
        <v>36</v>
      </c>
      <c r="W75" s="1" t="s">
        <v>36</v>
      </c>
      <c r="X75" s="1" t="s">
        <v>36</v>
      </c>
      <c r="Y75" s="1" t="s">
        <v>36</v>
      </c>
      <c r="Z75" s="1" t="s">
        <v>36</v>
      </c>
      <c r="AA75" s="1" t="s">
        <v>36</v>
      </c>
      <c r="AB75" s="1" t="s">
        <v>36</v>
      </c>
      <c r="AC75" s="1" t="s">
        <v>36</v>
      </c>
      <c r="AD75" s="1" t="s">
        <v>36</v>
      </c>
      <c r="AE75" s="1" t="s">
        <v>36</v>
      </c>
      <c r="AF75" s="1" t="s">
        <v>36</v>
      </c>
    </row>
    <row r="76" spans="1:32" x14ac:dyDescent="0.2">
      <c r="A76" s="22"/>
      <c r="B76" s="12" t="s">
        <v>29</v>
      </c>
      <c r="C76" s="13">
        <v>9</v>
      </c>
      <c r="D76" s="13">
        <v>8</v>
      </c>
      <c r="E76" s="13">
        <v>2016</v>
      </c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5"/>
      <c r="Q76" s="1" t="s">
        <v>36</v>
      </c>
      <c r="R76" s="1" t="s">
        <v>36</v>
      </c>
      <c r="S76" s="1" t="s">
        <v>36</v>
      </c>
      <c r="T76" s="1" t="s">
        <v>36</v>
      </c>
      <c r="U76" s="1" t="s">
        <v>36</v>
      </c>
      <c r="V76" s="1" t="s">
        <v>36</v>
      </c>
      <c r="W76" s="1" t="s">
        <v>36</v>
      </c>
      <c r="X76" s="1" t="s">
        <v>36</v>
      </c>
      <c r="Y76" s="1" t="s">
        <v>36</v>
      </c>
      <c r="Z76" s="1" t="s">
        <v>36</v>
      </c>
      <c r="AA76" s="1" t="s">
        <v>36</v>
      </c>
      <c r="AB76" s="1" t="s">
        <v>36</v>
      </c>
      <c r="AC76" s="1" t="s">
        <v>36</v>
      </c>
      <c r="AD76" s="1" t="s">
        <v>36</v>
      </c>
      <c r="AE76" s="1" t="s">
        <v>36</v>
      </c>
      <c r="AF76" s="1" t="s">
        <v>36</v>
      </c>
    </row>
    <row r="77" spans="1:32" x14ac:dyDescent="0.2">
      <c r="A77" s="22"/>
      <c r="B77" s="12" t="s">
        <v>30</v>
      </c>
      <c r="C77" s="13">
        <v>10</v>
      </c>
      <c r="D77" s="13">
        <v>8</v>
      </c>
      <c r="E77" s="13">
        <v>2016</v>
      </c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5"/>
      <c r="Q77" s="1" t="s">
        <v>36</v>
      </c>
      <c r="R77" s="1" t="s">
        <v>36</v>
      </c>
      <c r="S77" s="1" t="s">
        <v>36</v>
      </c>
      <c r="T77" s="1" t="s">
        <v>36</v>
      </c>
      <c r="U77" s="1" t="s">
        <v>36</v>
      </c>
      <c r="V77" s="1" t="s">
        <v>36</v>
      </c>
      <c r="W77" s="1" t="s">
        <v>36</v>
      </c>
      <c r="X77" s="1" t="s">
        <v>36</v>
      </c>
      <c r="Y77" s="1" t="s">
        <v>36</v>
      </c>
      <c r="Z77" s="1" t="s">
        <v>36</v>
      </c>
      <c r="AA77" s="1" t="s">
        <v>36</v>
      </c>
      <c r="AB77" s="1" t="s">
        <v>36</v>
      </c>
      <c r="AC77" s="1" t="s">
        <v>36</v>
      </c>
      <c r="AD77" s="1" t="s">
        <v>36</v>
      </c>
      <c r="AE77" s="1" t="s">
        <v>36</v>
      </c>
      <c r="AF77" s="1" t="s">
        <v>36</v>
      </c>
    </row>
    <row r="78" spans="1:32" x14ac:dyDescent="0.2">
      <c r="A78" s="22"/>
      <c r="B78" s="12" t="s">
        <v>31</v>
      </c>
      <c r="C78" s="13">
        <v>11</v>
      </c>
      <c r="D78" s="13">
        <v>8</v>
      </c>
      <c r="E78" s="13">
        <v>2016</v>
      </c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5"/>
      <c r="Q78" s="1" t="s">
        <v>36</v>
      </c>
      <c r="R78" s="1" t="s">
        <v>36</v>
      </c>
      <c r="S78" s="1" t="s">
        <v>36</v>
      </c>
      <c r="T78" s="1" t="s">
        <v>36</v>
      </c>
      <c r="U78" s="1" t="s">
        <v>36</v>
      </c>
      <c r="V78" s="1" t="s">
        <v>36</v>
      </c>
      <c r="W78" s="1" t="s">
        <v>36</v>
      </c>
      <c r="X78" s="1" t="s">
        <v>36</v>
      </c>
      <c r="Y78" s="1" t="s">
        <v>36</v>
      </c>
      <c r="Z78" s="1" t="s">
        <v>36</v>
      </c>
      <c r="AA78" s="1" t="s">
        <v>36</v>
      </c>
      <c r="AB78" s="1" t="s">
        <v>36</v>
      </c>
      <c r="AC78" s="1" t="s">
        <v>36</v>
      </c>
      <c r="AD78" s="1" t="s">
        <v>36</v>
      </c>
      <c r="AE78" s="1" t="s">
        <v>36</v>
      </c>
      <c r="AF78" s="1" t="s">
        <v>36</v>
      </c>
    </row>
    <row r="79" spans="1:32" x14ac:dyDescent="0.2">
      <c r="A79" s="22"/>
      <c r="B79" s="12" t="s">
        <v>32</v>
      </c>
      <c r="C79" s="13">
        <v>12</v>
      </c>
      <c r="D79" s="13">
        <v>8</v>
      </c>
      <c r="E79" s="13">
        <v>2016</v>
      </c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5"/>
      <c r="Q79" s="1" t="s">
        <v>36</v>
      </c>
      <c r="R79" s="1" t="s">
        <v>36</v>
      </c>
      <c r="S79" s="1" t="s">
        <v>36</v>
      </c>
      <c r="T79" s="1" t="s">
        <v>36</v>
      </c>
      <c r="U79" s="1" t="s">
        <v>36</v>
      </c>
      <c r="V79" s="1" t="s">
        <v>36</v>
      </c>
      <c r="W79" s="1" t="s">
        <v>36</v>
      </c>
      <c r="X79" s="1" t="s">
        <v>36</v>
      </c>
      <c r="Y79" s="1" t="s">
        <v>36</v>
      </c>
      <c r="Z79" s="1" t="s">
        <v>36</v>
      </c>
      <c r="AA79" s="1" t="s">
        <v>36</v>
      </c>
      <c r="AB79" s="1" t="s">
        <v>36</v>
      </c>
      <c r="AC79" s="1" t="s">
        <v>36</v>
      </c>
      <c r="AD79" s="1" t="s">
        <v>36</v>
      </c>
      <c r="AE79" s="1" t="s">
        <v>36</v>
      </c>
      <c r="AF79" s="1" t="s">
        <v>36</v>
      </c>
    </row>
    <row r="80" spans="1:32" x14ac:dyDescent="0.2">
      <c r="A80" s="22"/>
      <c r="B80" s="12" t="s">
        <v>33</v>
      </c>
      <c r="C80" s="13">
        <v>13</v>
      </c>
      <c r="D80" s="13">
        <v>8</v>
      </c>
      <c r="E80" s="13">
        <v>2016</v>
      </c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5"/>
      <c r="Q80" s="1" t="s">
        <v>36</v>
      </c>
      <c r="R80" s="1" t="s">
        <v>36</v>
      </c>
      <c r="S80" s="1" t="s">
        <v>36</v>
      </c>
      <c r="T80" s="1" t="s">
        <v>36</v>
      </c>
      <c r="U80" s="1" t="s">
        <v>36</v>
      </c>
      <c r="V80" s="1" t="s">
        <v>36</v>
      </c>
      <c r="W80" s="1" t="s">
        <v>36</v>
      </c>
      <c r="X80" s="1" t="s">
        <v>36</v>
      </c>
      <c r="Y80" s="1" t="s">
        <v>36</v>
      </c>
      <c r="Z80" s="1" t="s">
        <v>36</v>
      </c>
      <c r="AA80" s="1" t="s">
        <v>36</v>
      </c>
      <c r="AB80" s="1" t="s">
        <v>36</v>
      </c>
      <c r="AC80" s="1" t="s">
        <v>36</v>
      </c>
      <c r="AD80" s="1" t="s">
        <v>36</v>
      </c>
      <c r="AE80" s="1" t="s">
        <v>36</v>
      </c>
      <c r="AF80" s="1" t="s">
        <v>36</v>
      </c>
    </row>
    <row r="81" spans="1:36" x14ac:dyDescent="0.2">
      <c r="A81" s="22"/>
      <c r="B81" s="12" t="s">
        <v>34</v>
      </c>
      <c r="C81" s="13">
        <v>14</v>
      </c>
      <c r="D81" s="13">
        <v>8</v>
      </c>
      <c r="E81" s="13">
        <v>2016</v>
      </c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5"/>
      <c r="Q81" s="1" t="s">
        <v>36</v>
      </c>
      <c r="R81" s="1" t="s">
        <v>36</v>
      </c>
      <c r="S81" s="1" t="s">
        <v>36</v>
      </c>
      <c r="T81" s="1" t="s">
        <v>36</v>
      </c>
      <c r="U81" s="1" t="s">
        <v>36</v>
      </c>
      <c r="V81" s="1" t="s">
        <v>36</v>
      </c>
      <c r="W81" s="1" t="s">
        <v>36</v>
      </c>
      <c r="X81" s="1" t="s">
        <v>36</v>
      </c>
      <c r="Y81" s="1" t="s">
        <v>36</v>
      </c>
      <c r="Z81" s="1" t="s">
        <v>36</v>
      </c>
      <c r="AA81" s="1" t="s">
        <v>36</v>
      </c>
      <c r="AB81" s="1" t="s">
        <v>36</v>
      </c>
      <c r="AC81" s="1" t="s">
        <v>36</v>
      </c>
      <c r="AD81" s="1" t="s">
        <v>36</v>
      </c>
      <c r="AE81" s="1" t="s">
        <v>36</v>
      </c>
      <c r="AF81" s="1" t="s">
        <v>36</v>
      </c>
    </row>
    <row r="82" spans="1:36" x14ac:dyDescent="0.2">
      <c r="A82" s="22"/>
      <c r="B82" s="12" t="s">
        <v>35</v>
      </c>
      <c r="C82" s="13">
        <v>15</v>
      </c>
      <c r="D82" s="13">
        <v>8</v>
      </c>
      <c r="E82" s="13">
        <v>2016</v>
      </c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5"/>
      <c r="Q82" s="1" t="s">
        <v>36</v>
      </c>
      <c r="R82" s="1" t="s">
        <v>36</v>
      </c>
      <c r="S82" s="1" t="s">
        <v>36</v>
      </c>
      <c r="T82" s="1" t="s">
        <v>36</v>
      </c>
      <c r="U82" s="1" t="s">
        <v>36</v>
      </c>
      <c r="V82" s="1" t="s">
        <v>36</v>
      </c>
      <c r="W82" s="1" t="s">
        <v>36</v>
      </c>
      <c r="X82" s="1" t="s">
        <v>36</v>
      </c>
      <c r="Y82" s="1" t="s">
        <v>36</v>
      </c>
      <c r="Z82" s="1" t="s">
        <v>36</v>
      </c>
      <c r="AA82" s="1" t="s">
        <v>36</v>
      </c>
      <c r="AB82" s="1" t="s">
        <v>36</v>
      </c>
      <c r="AC82" s="1" t="s">
        <v>36</v>
      </c>
      <c r="AD82" s="1" t="s">
        <v>36</v>
      </c>
      <c r="AE82" s="1" t="s">
        <v>36</v>
      </c>
      <c r="AF82" s="1" t="s">
        <v>36</v>
      </c>
    </row>
    <row r="83" spans="1:36" x14ac:dyDescent="0.2">
      <c r="A83" s="22"/>
      <c r="B83" s="12" t="s">
        <v>29</v>
      </c>
      <c r="C83" s="13">
        <v>16</v>
      </c>
      <c r="D83" s="13">
        <v>8</v>
      </c>
      <c r="E83" s="13">
        <v>2016</v>
      </c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5"/>
      <c r="Q83" s="1" t="s">
        <v>36</v>
      </c>
      <c r="R83" s="1" t="s">
        <v>36</v>
      </c>
      <c r="S83" s="1" t="s">
        <v>36</v>
      </c>
      <c r="T83" s="1" t="s">
        <v>36</v>
      </c>
      <c r="U83" s="1" t="s">
        <v>36</v>
      </c>
      <c r="V83" s="1" t="s">
        <v>36</v>
      </c>
      <c r="W83" s="1" t="s">
        <v>36</v>
      </c>
      <c r="X83" s="1" t="s">
        <v>36</v>
      </c>
      <c r="Y83" s="1" t="s">
        <v>36</v>
      </c>
      <c r="Z83" s="1" t="s">
        <v>36</v>
      </c>
      <c r="AA83" s="1" t="s">
        <v>36</v>
      </c>
      <c r="AB83" s="1" t="s">
        <v>36</v>
      </c>
      <c r="AC83" s="1" t="s">
        <v>36</v>
      </c>
      <c r="AD83" s="1" t="s">
        <v>36</v>
      </c>
      <c r="AE83" s="1" t="s">
        <v>36</v>
      </c>
      <c r="AF83" s="1" t="s">
        <v>36</v>
      </c>
    </row>
    <row r="84" spans="1:36" x14ac:dyDescent="0.2">
      <c r="A84" s="22"/>
      <c r="B84" s="12" t="s">
        <v>30</v>
      </c>
      <c r="C84" s="13">
        <v>17</v>
      </c>
      <c r="D84" s="13">
        <v>8</v>
      </c>
      <c r="E84" s="13">
        <v>2016</v>
      </c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7"/>
      <c r="Q84" s="1" t="s">
        <v>36</v>
      </c>
      <c r="R84" s="1" t="s">
        <v>36</v>
      </c>
      <c r="S84" s="1" t="s">
        <v>36</v>
      </c>
      <c r="T84" s="1" t="s">
        <v>36</v>
      </c>
      <c r="U84" s="1" t="s">
        <v>36</v>
      </c>
      <c r="V84" s="1" t="s">
        <v>36</v>
      </c>
      <c r="W84" s="1" t="s">
        <v>36</v>
      </c>
      <c r="X84" s="1" t="s">
        <v>36</v>
      </c>
      <c r="Y84" s="1" t="s">
        <v>36</v>
      </c>
      <c r="Z84" s="1" t="s">
        <v>36</v>
      </c>
      <c r="AA84" s="1" t="s">
        <v>36</v>
      </c>
      <c r="AB84" s="1" t="s">
        <v>36</v>
      </c>
      <c r="AC84" s="1" t="s">
        <v>36</v>
      </c>
      <c r="AD84" s="1" t="s">
        <v>36</v>
      </c>
      <c r="AE84" s="1" t="s">
        <v>36</v>
      </c>
      <c r="AF84" s="1" t="s">
        <v>36</v>
      </c>
    </row>
    <row r="85" spans="1:36" x14ac:dyDescent="0.2">
      <c r="A85" s="22"/>
      <c r="B85" s="12" t="s">
        <v>31</v>
      </c>
      <c r="C85" s="13">
        <v>18</v>
      </c>
      <c r="D85" s="13">
        <v>8</v>
      </c>
      <c r="E85" s="13">
        <v>2016</v>
      </c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7"/>
      <c r="Q85" s="1" t="s">
        <v>36</v>
      </c>
      <c r="R85" s="1" t="s">
        <v>36</v>
      </c>
      <c r="S85" s="1" t="s">
        <v>36</v>
      </c>
      <c r="T85" s="1" t="s">
        <v>36</v>
      </c>
      <c r="U85" s="1" t="s">
        <v>36</v>
      </c>
      <c r="V85" s="1" t="s">
        <v>36</v>
      </c>
      <c r="W85" s="1" t="s">
        <v>36</v>
      </c>
      <c r="X85" s="1" t="s">
        <v>36</v>
      </c>
      <c r="Y85" s="1" t="s">
        <v>36</v>
      </c>
      <c r="Z85" s="1" t="s">
        <v>36</v>
      </c>
      <c r="AA85" s="1" t="s">
        <v>36</v>
      </c>
      <c r="AB85" s="1" t="s">
        <v>36</v>
      </c>
      <c r="AC85" s="1" t="s">
        <v>36</v>
      </c>
      <c r="AD85" s="1" t="s">
        <v>36</v>
      </c>
      <c r="AE85" s="1" t="s">
        <v>36</v>
      </c>
      <c r="AF85" s="1" t="s">
        <v>36</v>
      </c>
    </row>
    <row r="86" spans="1:36" x14ac:dyDescent="0.2">
      <c r="A86" s="22"/>
      <c r="B86" s="12" t="s">
        <v>32</v>
      </c>
      <c r="C86" s="13">
        <v>19</v>
      </c>
      <c r="D86" s="13">
        <v>8</v>
      </c>
      <c r="E86" s="13">
        <v>2016</v>
      </c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7"/>
      <c r="Q86" s="1" t="s">
        <v>36</v>
      </c>
      <c r="R86" s="1" t="s">
        <v>36</v>
      </c>
      <c r="S86" s="1" t="s">
        <v>36</v>
      </c>
      <c r="T86" s="1" t="s">
        <v>36</v>
      </c>
      <c r="U86" s="1" t="s">
        <v>36</v>
      </c>
      <c r="V86" s="1" t="s">
        <v>36</v>
      </c>
      <c r="W86" s="1" t="s">
        <v>36</v>
      </c>
      <c r="X86" s="1" t="s">
        <v>36</v>
      </c>
      <c r="Y86" s="1" t="s">
        <v>36</v>
      </c>
      <c r="Z86" s="1" t="s">
        <v>36</v>
      </c>
      <c r="AA86" s="1" t="s">
        <v>36</v>
      </c>
      <c r="AB86" s="1" t="s">
        <v>36</v>
      </c>
      <c r="AC86" s="1" t="s">
        <v>36</v>
      </c>
      <c r="AD86" s="1" t="s">
        <v>36</v>
      </c>
      <c r="AE86" s="1" t="s">
        <v>36</v>
      </c>
      <c r="AF86" s="1" t="s">
        <v>36</v>
      </c>
    </row>
    <row r="87" spans="1:36" x14ac:dyDescent="0.2">
      <c r="A87" s="22"/>
      <c r="B87" s="12" t="s">
        <v>33</v>
      </c>
      <c r="C87" s="13">
        <v>20</v>
      </c>
      <c r="D87" s="13">
        <v>8</v>
      </c>
      <c r="E87" s="13">
        <v>2016</v>
      </c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7"/>
      <c r="Q87" s="1" t="s">
        <v>36</v>
      </c>
      <c r="R87" s="1" t="s">
        <v>36</v>
      </c>
      <c r="S87" s="1" t="s">
        <v>36</v>
      </c>
      <c r="T87" s="1" t="s">
        <v>36</v>
      </c>
      <c r="U87" s="1" t="s">
        <v>36</v>
      </c>
      <c r="V87" s="1" t="s">
        <v>36</v>
      </c>
      <c r="W87" s="1" t="s">
        <v>36</v>
      </c>
      <c r="X87" s="1" t="s">
        <v>36</v>
      </c>
      <c r="Y87" s="1" t="s">
        <v>36</v>
      </c>
      <c r="Z87" s="1" t="s">
        <v>36</v>
      </c>
      <c r="AA87" s="1" t="s">
        <v>36</v>
      </c>
      <c r="AB87" s="1" t="s">
        <v>36</v>
      </c>
      <c r="AC87" s="1" t="s">
        <v>36</v>
      </c>
      <c r="AD87" s="1" t="s">
        <v>36</v>
      </c>
      <c r="AE87" s="1" t="s">
        <v>36</v>
      </c>
      <c r="AF87" s="1" t="s">
        <v>36</v>
      </c>
    </row>
    <row r="88" spans="1:36" x14ac:dyDescent="0.2">
      <c r="A88" s="22"/>
      <c r="B88" s="12" t="s">
        <v>34</v>
      </c>
      <c r="C88" s="13">
        <v>21</v>
      </c>
      <c r="D88" s="13">
        <v>8</v>
      </c>
      <c r="E88" s="13">
        <v>2016</v>
      </c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7"/>
      <c r="Q88" s="1" t="s">
        <v>36</v>
      </c>
      <c r="R88" s="1" t="s">
        <v>36</v>
      </c>
      <c r="S88" s="1" t="s">
        <v>36</v>
      </c>
      <c r="T88" s="1" t="s">
        <v>36</v>
      </c>
      <c r="U88" s="1" t="s">
        <v>36</v>
      </c>
      <c r="V88" s="1" t="s">
        <v>36</v>
      </c>
      <c r="W88" s="1" t="s">
        <v>36</v>
      </c>
      <c r="X88" s="1" t="s">
        <v>36</v>
      </c>
      <c r="Y88" s="1" t="s">
        <v>36</v>
      </c>
      <c r="Z88" s="1" t="s">
        <v>36</v>
      </c>
      <c r="AA88" s="1" t="s">
        <v>36</v>
      </c>
      <c r="AB88" s="1" t="s">
        <v>36</v>
      </c>
      <c r="AC88" s="1" t="s">
        <v>36</v>
      </c>
      <c r="AD88" s="1" t="s">
        <v>36</v>
      </c>
      <c r="AE88" s="1" t="s">
        <v>36</v>
      </c>
      <c r="AF88" s="1" t="s">
        <v>36</v>
      </c>
      <c r="AG88" s="11"/>
      <c r="AH88" s="11"/>
      <c r="AI88" s="9"/>
      <c r="AJ88" s="9"/>
    </row>
    <row r="89" spans="1:36" x14ac:dyDescent="0.2">
      <c r="A89" s="22"/>
      <c r="B89" s="12" t="s">
        <v>35</v>
      </c>
      <c r="C89" s="13">
        <v>22</v>
      </c>
      <c r="D89" s="13">
        <v>8</v>
      </c>
      <c r="E89" s="13">
        <v>2016</v>
      </c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7"/>
      <c r="Q89" s="1" t="s">
        <v>36</v>
      </c>
      <c r="R89" s="1" t="s">
        <v>36</v>
      </c>
      <c r="S89" s="1" t="s">
        <v>36</v>
      </c>
      <c r="T89" s="1" t="s">
        <v>36</v>
      </c>
      <c r="U89" s="1" t="s">
        <v>36</v>
      </c>
      <c r="V89" s="1" t="s">
        <v>36</v>
      </c>
      <c r="W89" s="1" t="s">
        <v>36</v>
      </c>
      <c r="X89" s="1" t="s">
        <v>36</v>
      </c>
      <c r="Y89" s="1" t="s">
        <v>36</v>
      </c>
      <c r="Z89" s="1" t="s">
        <v>36</v>
      </c>
      <c r="AA89" s="1" t="s">
        <v>36</v>
      </c>
      <c r="AB89" s="1" t="s">
        <v>36</v>
      </c>
      <c r="AC89" s="1" t="s">
        <v>36</v>
      </c>
      <c r="AD89" s="1" t="s">
        <v>36</v>
      </c>
      <c r="AE89" s="1" t="s">
        <v>36</v>
      </c>
      <c r="AF89" s="1" t="s">
        <v>36</v>
      </c>
    </row>
    <row r="90" spans="1:36" x14ac:dyDescent="0.2">
      <c r="A90" s="22"/>
      <c r="B90" s="12" t="s">
        <v>29</v>
      </c>
      <c r="C90" s="13">
        <v>23</v>
      </c>
      <c r="D90" s="13">
        <v>8</v>
      </c>
      <c r="E90" s="13">
        <v>2016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7"/>
      <c r="Q90" s="1" t="s">
        <v>36</v>
      </c>
      <c r="R90" s="1" t="s">
        <v>36</v>
      </c>
      <c r="S90" s="1" t="s">
        <v>36</v>
      </c>
      <c r="T90" s="1" t="s">
        <v>36</v>
      </c>
      <c r="U90" s="1" t="s">
        <v>36</v>
      </c>
      <c r="V90" s="1" t="s">
        <v>36</v>
      </c>
      <c r="W90" s="1" t="s">
        <v>36</v>
      </c>
      <c r="X90" s="1" t="s">
        <v>36</v>
      </c>
      <c r="Y90" s="1" t="s">
        <v>36</v>
      </c>
      <c r="Z90" s="1" t="s">
        <v>36</v>
      </c>
      <c r="AA90" s="1" t="s">
        <v>36</v>
      </c>
      <c r="AB90" s="1" t="s">
        <v>36</v>
      </c>
      <c r="AC90" s="1" t="s">
        <v>36</v>
      </c>
      <c r="AD90" s="1" t="s">
        <v>36</v>
      </c>
      <c r="AE90" s="1" t="s">
        <v>36</v>
      </c>
      <c r="AF90" s="1" t="s">
        <v>36</v>
      </c>
    </row>
    <row r="91" spans="1:36" x14ac:dyDescent="0.2">
      <c r="A91" s="22"/>
      <c r="B91" s="12" t="s">
        <v>30</v>
      </c>
      <c r="C91" s="13">
        <v>24</v>
      </c>
      <c r="D91" s="13">
        <v>8</v>
      </c>
      <c r="E91" s="13">
        <v>2016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7"/>
      <c r="Q91" s="1" t="s">
        <v>36</v>
      </c>
      <c r="R91" s="1" t="s">
        <v>36</v>
      </c>
      <c r="S91" s="1" t="s">
        <v>36</v>
      </c>
      <c r="T91" s="1" t="s">
        <v>36</v>
      </c>
      <c r="U91" s="1" t="s">
        <v>36</v>
      </c>
      <c r="V91" s="1" t="s">
        <v>36</v>
      </c>
      <c r="W91" s="1" t="s">
        <v>36</v>
      </c>
      <c r="X91" s="1" t="s">
        <v>36</v>
      </c>
      <c r="Y91" s="1" t="s">
        <v>36</v>
      </c>
      <c r="Z91" s="1" t="s">
        <v>36</v>
      </c>
      <c r="AA91" s="1" t="s">
        <v>36</v>
      </c>
      <c r="AB91" s="1" t="s">
        <v>36</v>
      </c>
      <c r="AC91" s="1" t="s">
        <v>36</v>
      </c>
      <c r="AD91" s="1" t="s">
        <v>36</v>
      </c>
      <c r="AE91" s="1" t="s">
        <v>36</v>
      </c>
      <c r="AF91" s="1" t="s">
        <v>36</v>
      </c>
    </row>
    <row r="92" spans="1:36" x14ac:dyDescent="0.2">
      <c r="A92" s="22"/>
      <c r="B92" s="12" t="s">
        <v>31</v>
      </c>
      <c r="C92" s="13">
        <v>25</v>
      </c>
      <c r="D92" s="13">
        <v>8</v>
      </c>
      <c r="E92" s="13">
        <v>2016</v>
      </c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7"/>
      <c r="Q92" s="1" t="s">
        <v>36</v>
      </c>
      <c r="R92" s="1" t="s">
        <v>36</v>
      </c>
      <c r="S92" s="1" t="s">
        <v>36</v>
      </c>
      <c r="T92" s="1" t="s">
        <v>36</v>
      </c>
      <c r="U92" s="1" t="s">
        <v>36</v>
      </c>
      <c r="V92" s="1" t="s">
        <v>36</v>
      </c>
      <c r="W92" s="1" t="s">
        <v>36</v>
      </c>
      <c r="X92" s="1" t="s">
        <v>36</v>
      </c>
      <c r="Y92" s="1" t="s">
        <v>36</v>
      </c>
      <c r="Z92" s="1" t="s">
        <v>36</v>
      </c>
      <c r="AA92" s="1" t="s">
        <v>36</v>
      </c>
      <c r="AB92" s="1" t="s">
        <v>36</v>
      </c>
      <c r="AC92" s="1" t="s">
        <v>36</v>
      </c>
      <c r="AD92" s="1" t="s">
        <v>36</v>
      </c>
      <c r="AE92" s="1" t="s">
        <v>36</v>
      </c>
      <c r="AF92" s="1" t="s">
        <v>36</v>
      </c>
    </row>
    <row r="93" spans="1:36" x14ac:dyDescent="0.2">
      <c r="A93" s="22"/>
      <c r="B93" s="12" t="s">
        <v>32</v>
      </c>
      <c r="C93" s="13">
        <v>26</v>
      </c>
      <c r="D93" s="13">
        <v>8</v>
      </c>
      <c r="E93" s="13">
        <v>2016</v>
      </c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5"/>
      <c r="Q93" s="1" t="s">
        <v>36</v>
      </c>
      <c r="R93" s="1" t="s">
        <v>36</v>
      </c>
      <c r="S93" s="1" t="s">
        <v>36</v>
      </c>
      <c r="T93" s="1" t="s">
        <v>36</v>
      </c>
      <c r="U93" s="1" t="s">
        <v>36</v>
      </c>
      <c r="V93" s="1" t="s">
        <v>36</v>
      </c>
      <c r="W93" s="1" t="s">
        <v>36</v>
      </c>
      <c r="X93" s="1" t="s">
        <v>36</v>
      </c>
      <c r="Y93" s="1" t="s">
        <v>36</v>
      </c>
      <c r="Z93" s="1" t="s">
        <v>36</v>
      </c>
      <c r="AA93" s="1" t="s">
        <v>36</v>
      </c>
      <c r="AB93" s="1" t="s">
        <v>36</v>
      </c>
      <c r="AC93" s="1" t="s">
        <v>36</v>
      </c>
      <c r="AD93" s="1" t="s">
        <v>36</v>
      </c>
      <c r="AE93" s="1" t="s">
        <v>36</v>
      </c>
      <c r="AF93" s="1" t="s">
        <v>36</v>
      </c>
    </row>
    <row r="94" spans="1:36" x14ac:dyDescent="0.2">
      <c r="A94" s="22"/>
      <c r="B94" s="12" t="s">
        <v>33</v>
      </c>
      <c r="C94" s="13">
        <v>27</v>
      </c>
      <c r="D94" s="13">
        <v>8</v>
      </c>
      <c r="E94" s="13">
        <v>2016</v>
      </c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5"/>
      <c r="Q94" s="1" t="s">
        <v>36</v>
      </c>
      <c r="R94" s="1" t="s">
        <v>36</v>
      </c>
      <c r="S94" s="1" t="s">
        <v>36</v>
      </c>
      <c r="T94" s="1" t="s">
        <v>36</v>
      </c>
      <c r="U94" s="1" t="s">
        <v>36</v>
      </c>
      <c r="V94" s="1" t="s">
        <v>36</v>
      </c>
      <c r="W94" s="1" t="s">
        <v>36</v>
      </c>
      <c r="X94" s="1" t="s">
        <v>36</v>
      </c>
      <c r="Y94" s="1" t="s">
        <v>36</v>
      </c>
      <c r="Z94" s="1" t="s">
        <v>36</v>
      </c>
      <c r="AA94" s="1" t="s">
        <v>36</v>
      </c>
      <c r="AB94" s="1" t="s">
        <v>36</v>
      </c>
      <c r="AC94" s="1" t="s">
        <v>36</v>
      </c>
      <c r="AD94" s="1" t="s">
        <v>36</v>
      </c>
      <c r="AE94" s="1" t="s">
        <v>36</v>
      </c>
      <c r="AF94" s="1" t="s">
        <v>36</v>
      </c>
    </row>
    <row r="95" spans="1:36" x14ac:dyDescent="0.2">
      <c r="A95" s="22"/>
      <c r="B95" s="12" t="s">
        <v>34</v>
      </c>
      <c r="C95" s="13">
        <v>28</v>
      </c>
      <c r="D95" s="13">
        <v>8</v>
      </c>
      <c r="E95" s="13">
        <v>2016</v>
      </c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5"/>
      <c r="Q95" s="1" t="s">
        <v>36</v>
      </c>
      <c r="R95" s="1" t="s">
        <v>36</v>
      </c>
      <c r="S95" s="1" t="s">
        <v>36</v>
      </c>
      <c r="T95" s="1" t="s">
        <v>36</v>
      </c>
      <c r="U95" s="1" t="s">
        <v>36</v>
      </c>
      <c r="V95" s="1" t="s">
        <v>36</v>
      </c>
      <c r="W95" s="1" t="s">
        <v>36</v>
      </c>
      <c r="X95" s="1" t="s">
        <v>36</v>
      </c>
      <c r="Y95" s="1" t="s">
        <v>36</v>
      </c>
      <c r="Z95" s="1" t="s">
        <v>36</v>
      </c>
      <c r="AA95" s="1" t="s">
        <v>36</v>
      </c>
      <c r="AB95" s="1" t="s">
        <v>36</v>
      </c>
      <c r="AC95" s="1" t="s">
        <v>36</v>
      </c>
      <c r="AD95" s="1" t="s">
        <v>36</v>
      </c>
      <c r="AE95" s="1" t="s">
        <v>36</v>
      </c>
      <c r="AF95" s="1" t="s">
        <v>36</v>
      </c>
    </row>
    <row r="96" spans="1:36" x14ac:dyDescent="0.2">
      <c r="A96" s="22"/>
      <c r="B96" s="12" t="s">
        <v>35</v>
      </c>
      <c r="C96" s="13">
        <v>29</v>
      </c>
      <c r="D96" s="13">
        <v>8</v>
      </c>
      <c r="E96" s="13">
        <v>2016</v>
      </c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5"/>
      <c r="Q96" s="1" t="s">
        <v>36</v>
      </c>
      <c r="R96" s="1" t="s">
        <v>36</v>
      </c>
      <c r="S96" s="1" t="s">
        <v>36</v>
      </c>
      <c r="T96" s="1" t="s">
        <v>36</v>
      </c>
      <c r="U96" s="1" t="s">
        <v>36</v>
      </c>
      <c r="V96" s="1" t="s">
        <v>36</v>
      </c>
      <c r="W96" s="1" t="s">
        <v>36</v>
      </c>
      <c r="X96" s="1" t="s">
        <v>36</v>
      </c>
      <c r="Y96" s="1" t="s">
        <v>36</v>
      </c>
      <c r="Z96" s="1" t="s">
        <v>36</v>
      </c>
      <c r="AA96" s="1" t="s">
        <v>36</v>
      </c>
      <c r="AB96" s="1" t="s">
        <v>36</v>
      </c>
      <c r="AC96" s="1" t="s">
        <v>36</v>
      </c>
      <c r="AD96" s="1" t="s">
        <v>36</v>
      </c>
      <c r="AE96" s="1" t="s">
        <v>36</v>
      </c>
      <c r="AF96" s="1" t="s">
        <v>36</v>
      </c>
    </row>
    <row r="97" spans="1:32" x14ac:dyDescent="0.2">
      <c r="A97" s="22"/>
      <c r="B97" s="12" t="s">
        <v>29</v>
      </c>
      <c r="C97" s="13">
        <v>30</v>
      </c>
      <c r="D97" s="13">
        <v>8</v>
      </c>
      <c r="E97" s="13">
        <v>2016</v>
      </c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5"/>
      <c r="Q97" s="1" t="s">
        <v>36</v>
      </c>
      <c r="R97" s="1" t="s">
        <v>36</v>
      </c>
      <c r="S97" s="1" t="s">
        <v>36</v>
      </c>
      <c r="T97" s="1" t="s">
        <v>36</v>
      </c>
      <c r="U97" s="1" t="s">
        <v>36</v>
      </c>
      <c r="V97" s="1" t="s">
        <v>36</v>
      </c>
      <c r="W97" s="1" t="s">
        <v>36</v>
      </c>
      <c r="X97" s="1" t="s">
        <v>36</v>
      </c>
      <c r="Y97" s="1" t="s">
        <v>36</v>
      </c>
      <c r="Z97" s="1" t="s">
        <v>36</v>
      </c>
      <c r="AA97" s="1" t="s">
        <v>36</v>
      </c>
      <c r="AB97" s="1" t="s">
        <v>36</v>
      </c>
      <c r="AC97" s="1" t="s">
        <v>36</v>
      </c>
      <c r="AD97" s="1" t="s">
        <v>36</v>
      </c>
      <c r="AE97" s="1" t="s">
        <v>36</v>
      </c>
      <c r="AF97" s="1" t="s">
        <v>36</v>
      </c>
    </row>
    <row r="98" spans="1:32" x14ac:dyDescent="0.2">
      <c r="A98" s="22"/>
      <c r="B98" s="12" t="s">
        <v>30</v>
      </c>
      <c r="C98" s="13">
        <v>31</v>
      </c>
      <c r="D98" s="13">
        <v>8</v>
      </c>
      <c r="E98" s="13">
        <v>2016</v>
      </c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5"/>
      <c r="Q98" s="1" t="s">
        <v>36</v>
      </c>
      <c r="R98" s="1" t="s">
        <v>36</v>
      </c>
      <c r="S98" s="1" t="s">
        <v>36</v>
      </c>
      <c r="T98" s="1" t="s">
        <v>36</v>
      </c>
      <c r="U98" s="1" t="s">
        <v>36</v>
      </c>
      <c r="V98" s="1" t="s">
        <v>36</v>
      </c>
      <c r="W98" s="1" t="s">
        <v>36</v>
      </c>
      <c r="X98" s="1" t="s">
        <v>36</v>
      </c>
      <c r="Y98" s="1" t="s">
        <v>36</v>
      </c>
      <c r="Z98" s="1" t="s">
        <v>36</v>
      </c>
      <c r="AA98" s="1" t="s">
        <v>36</v>
      </c>
      <c r="AB98" s="1" t="s">
        <v>36</v>
      </c>
      <c r="AC98" s="1" t="s">
        <v>36</v>
      </c>
      <c r="AD98" s="1" t="s">
        <v>36</v>
      </c>
      <c r="AE98" s="1" t="s">
        <v>36</v>
      </c>
      <c r="AF98" s="1" t="s">
        <v>36</v>
      </c>
    </row>
    <row r="99" spans="1:32" ht="15.75" x14ac:dyDescent="0.25">
      <c r="A99" s="22"/>
      <c r="F99" s="17" t="e">
        <f>10*LOG10(1/S98*Q99)</f>
        <v>#VALUE!</v>
      </c>
      <c r="G99" s="17" t="e">
        <f>10*LOG10(1/T98*R99)</f>
        <v>#VALUE!</v>
      </c>
      <c r="H99" s="17" t="e">
        <f>10*LOG10(1/S98*U99)</f>
        <v>#VALUE!</v>
      </c>
      <c r="I99" s="17" t="e">
        <f>10*LOG10(1/T98*V99)</f>
        <v>#VALUE!</v>
      </c>
      <c r="J99" s="17" t="e">
        <f>10*LOG10(1/S98*W99)</f>
        <v>#VALUE!</v>
      </c>
      <c r="K99" s="17" t="e">
        <f>10*LOG10(1/T98*X99)</f>
        <v>#VALUE!</v>
      </c>
      <c r="L99" s="17" t="e">
        <f>10*LOG10(1/S98*Y99)</f>
        <v>#VALUE!</v>
      </c>
      <c r="M99" s="17" t="e">
        <f>10*LOG10(1/T98*Z99)</f>
        <v>#VALUE!</v>
      </c>
      <c r="N99" s="10" t="e">
        <f>10*LOG10(1/S98*AE99)</f>
        <v>#VALUE!</v>
      </c>
      <c r="O99" s="10" t="e">
        <f>10*LOG10(1/T98*AF99)</f>
        <v>#VALUE!</v>
      </c>
      <c r="P99" s="6"/>
      <c r="Q99" s="1">
        <f>SUM(Q68:Q98)</f>
        <v>0</v>
      </c>
      <c r="R99" s="1">
        <f>SUM(R68:R98)</f>
        <v>0</v>
      </c>
      <c r="U99" s="1">
        <f t="shared" ref="U99:AF99" si="71">SUM(U68:U98)</f>
        <v>0</v>
      </c>
      <c r="V99" s="1">
        <f t="shared" si="71"/>
        <v>0</v>
      </c>
      <c r="W99" s="1">
        <f t="shared" si="71"/>
        <v>0</v>
      </c>
      <c r="X99" s="1">
        <f t="shared" si="71"/>
        <v>0</v>
      </c>
      <c r="Y99" s="1">
        <f t="shared" si="71"/>
        <v>0</v>
      </c>
      <c r="Z99" s="1">
        <f t="shared" si="71"/>
        <v>0</v>
      </c>
      <c r="AA99" s="1">
        <f t="shared" si="71"/>
        <v>0</v>
      </c>
      <c r="AB99" s="1">
        <f t="shared" si="71"/>
        <v>0</v>
      </c>
      <c r="AC99" s="1">
        <f t="shared" si="71"/>
        <v>0</v>
      </c>
      <c r="AD99" s="1">
        <f t="shared" si="71"/>
        <v>0</v>
      </c>
      <c r="AE99" s="1">
        <f t="shared" si="71"/>
        <v>0</v>
      </c>
      <c r="AF99" s="1">
        <f t="shared" si="71"/>
        <v>0</v>
      </c>
    </row>
    <row r="101" spans="1:32" x14ac:dyDescent="0.2">
      <c r="C101" s="13"/>
      <c r="D101" s="13"/>
      <c r="E101" s="13"/>
    </row>
    <row r="102" spans="1:32" x14ac:dyDescent="0.2">
      <c r="E102" s="14"/>
    </row>
  </sheetData>
  <mergeCells count="9">
    <mergeCell ref="A1:A33"/>
    <mergeCell ref="A34:A66"/>
    <mergeCell ref="A67:A99"/>
    <mergeCell ref="F2:O17"/>
    <mergeCell ref="F35:O50"/>
    <mergeCell ref="F68:O98"/>
    <mergeCell ref="B1:E1"/>
    <mergeCell ref="B67:E67"/>
    <mergeCell ref="B34:E34"/>
  </mergeCells>
  <phoneticPr fontId="4" type="noConversion"/>
  <printOptions gridLines="1"/>
  <pageMargins left="0.59055118110236227" right="0.59055118110236227" top="0.98425196850393704" bottom="0.98425196850393704" header="0.51181102362204722" footer="0.51181102362204722"/>
  <pageSetup paperSize="9" scale="72" orientation="landscape" r:id="rId1"/>
  <headerFooter alignWithMargins="0">
    <oddFooter>&amp;L&amp;8Amt der Tiroler Landesregierung
Abteilung Emissionen Sicherheitstechnik Anlagen&amp;C&amp;8Seite &amp;P von &amp;N&amp;R&amp;8Erstellt: 12.09.2016 
&amp;F</oddFooter>
  </headerFooter>
  <rowBreaks count="2" manualBreakCount="2">
    <brk id="33" max="16383" man="1"/>
    <brk id="66" max="16383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"/>
  <sheetViews>
    <sheetView workbookViewId="0">
      <selection activeCell="E16" sqref="E16"/>
    </sheetView>
  </sheetViews>
  <sheetFormatPr baseColWidth="10" defaultRowHeight="12.75" x14ac:dyDescent="0.2"/>
  <cols>
    <col min="1" max="1" width="9.5703125" style="1" customWidth="1"/>
    <col min="2" max="2" width="4.7109375" style="12" customWidth="1"/>
    <col min="3" max="4" width="3.7109375" style="12" customWidth="1"/>
    <col min="5" max="5" width="6.7109375" style="12" customWidth="1"/>
    <col min="6" max="13" width="15.7109375" style="16" customWidth="1"/>
    <col min="14" max="15" width="15.7109375" style="9" customWidth="1"/>
    <col min="16" max="16384" width="11.42578125" style="19"/>
  </cols>
  <sheetData>
    <row r="1" spans="1:15" x14ac:dyDescent="0.2">
      <c r="A1" s="22"/>
      <c r="B1" s="21"/>
      <c r="C1" s="21"/>
      <c r="D1" s="21"/>
      <c r="E1" s="21"/>
      <c r="F1" s="15"/>
      <c r="G1" s="15"/>
      <c r="H1" s="15"/>
      <c r="I1" s="15"/>
      <c r="J1" s="15"/>
      <c r="K1" s="15"/>
      <c r="L1" s="15"/>
      <c r="M1" s="15"/>
      <c r="N1" s="8"/>
      <c r="O1" s="8"/>
    </row>
    <row r="2" spans="1:15" x14ac:dyDescent="0.2">
      <c r="A2" s="22"/>
      <c r="C2" s="13"/>
      <c r="D2" s="13"/>
      <c r="E2" s="13"/>
      <c r="N2" s="16"/>
      <c r="O2" s="16"/>
    </row>
    <row r="3" spans="1:15" x14ac:dyDescent="0.2">
      <c r="A3" s="22"/>
      <c r="C3" s="13"/>
      <c r="D3" s="13"/>
      <c r="E3" s="13"/>
      <c r="N3" s="16"/>
      <c r="O3" s="16"/>
    </row>
    <row r="4" spans="1:15" x14ac:dyDescent="0.2">
      <c r="A4" s="22"/>
      <c r="C4" s="13"/>
      <c r="D4" s="13"/>
      <c r="E4" s="13"/>
      <c r="N4" s="16"/>
      <c r="O4" s="16"/>
    </row>
    <row r="5" spans="1:15" x14ac:dyDescent="0.2">
      <c r="A5" s="22"/>
      <c r="C5" s="13"/>
      <c r="D5" s="13"/>
      <c r="E5" s="13"/>
      <c r="N5" s="16"/>
      <c r="O5" s="16"/>
    </row>
    <row r="6" spans="1:15" x14ac:dyDescent="0.2">
      <c r="A6" s="22"/>
      <c r="C6" s="13"/>
      <c r="D6" s="13"/>
      <c r="E6" s="13"/>
      <c r="N6" s="16"/>
      <c r="O6" s="16"/>
    </row>
    <row r="7" spans="1:15" x14ac:dyDescent="0.2">
      <c r="A7" s="22"/>
      <c r="C7" s="13"/>
      <c r="D7" s="13"/>
      <c r="E7" s="13"/>
      <c r="N7" s="16"/>
      <c r="O7" s="16"/>
    </row>
    <row r="8" spans="1:15" x14ac:dyDescent="0.2">
      <c r="A8" s="22"/>
      <c r="C8" s="13"/>
      <c r="D8" s="13"/>
      <c r="E8" s="13"/>
      <c r="N8" s="16"/>
      <c r="O8" s="16"/>
    </row>
    <row r="9" spans="1:15" x14ac:dyDescent="0.2">
      <c r="A9" s="22"/>
      <c r="C9" s="13"/>
      <c r="D9" s="13"/>
      <c r="E9" s="13"/>
      <c r="N9" s="16"/>
      <c r="O9" s="16"/>
    </row>
    <row r="10" spans="1:15" x14ac:dyDescent="0.2">
      <c r="A10" s="22"/>
      <c r="C10" s="13"/>
      <c r="D10" s="13"/>
      <c r="E10" s="13"/>
      <c r="N10" s="16"/>
      <c r="O10" s="16"/>
    </row>
    <row r="11" spans="1:15" x14ac:dyDescent="0.2">
      <c r="A11" s="22"/>
      <c r="C11" s="13"/>
      <c r="D11" s="13"/>
      <c r="E11" s="13"/>
      <c r="N11" s="16"/>
      <c r="O11" s="16"/>
    </row>
    <row r="12" spans="1:15" x14ac:dyDescent="0.2">
      <c r="A12" s="22"/>
      <c r="C12" s="13"/>
      <c r="D12" s="13"/>
      <c r="E12" s="13"/>
      <c r="N12" s="16"/>
      <c r="O12" s="16"/>
    </row>
    <row r="13" spans="1:15" x14ac:dyDescent="0.2">
      <c r="A13" s="22"/>
      <c r="C13" s="13"/>
      <c r="D13" s="13"/>
      <c r="E13" s="13"/>
      <c r="N13" s="16"/>
      <c r="O13" s="16"/>
    </row>
    <row r="14" spans="1:15" x14ac:dyDescent="0.2">
      <c r="A14" s="22"/>
      <c r="C14" s="13"/>
      <c r="D14" s="13"/>
      <c r="E14" s="13"/>
      <c r="N14" s="16"/>
      <c r="O14" s="16"/>
    </row>
    <row r="15" spans="1:15" x14ac:dyDescent="0.2">
      <c r="A15" s="22"/>
      <c r="C15" s="13"/>
      <c r="D15" s="13"/>
      <c r="E15" s="13"/>
      <c r="N15" s="16"/>
      <c r="O15" s="16"/>
    </row>
    <row r="16" spans="1:15" x14ac:dyDescent="0.2">
      <c r="A16" s="22"/>
      <c r="C16" s="13"/>
      <c r="D16" s="13"/>
      <c r="E16" s="13"/>
      <c r="N16" s="16"/>
      <c r="O16" s="16"/>
    </row>
    <row r="17" spans="1:15" x14ac:dyDescent="0.2">
      <c r="A17" s="22"/>
      <c r="C17" s="13"/>
      <c r="D17" s="13"/>
      <c r="E17" s="13"/>
      <c r="N17" s="16"/>
      <c r="O17" s="16"/>
    </row>
    <row r="18" spans="1:15" x14ac:dyDescent="0.2">
      <c r="A18" s="22"/>
      <c r="C18" s="13"/>
      <c r="D18" s="13"/>
      <c r="E18" s="13"/>
      <c r="N18" s="16"/>
      <c r="O18" s="16"/>
    </row>
    <row r="19" spans="1:15" x14ac:dyDescent="0.2">
      <c r="A19" s="22"/>
      <c r="C19" s="13"/>
      <c r="D19" s="13"/>
      <c r="E19" s="13"/>
      <c r="N19" s="16"/>
      <c r="O19" s="16"/>
    </row>
    <row r="20" spans="1:15" x14ac:dyDescent="0.2">
      <c r="A20" s="22"/>
      <c r="C20" s="13"/>
      <c r="D20" s="13"/>
      <c r="E20" s="13"/>
      <c r="N20" s="16"/>
      <c r="O20" s="16"/>
    </row>
    <row r="21" spans="1:15" x14ac:dyDescent="0.2">
      <c r="A21" s="22"/>
      <c r="C21" s="13"/>
      <c r="D21" s="13"/>
      <c r="E21" s="13"/>
      <c r="N21" s="16"/>
      <c r="O21" s="16"/>
    </row>
    <row r="22" spans="1:15" x14ac:dyDescent="0.2">
      <c r="A22" s="22"/>
      <c r="C22" s="13"/>
      <c r="D22" s="13"/>
      <c r="E22" s="13"/>
      <c r="N22" s="16"/>
      <c r="O22" s="16"/>
    </row>
    <row r="23" spans="1:15" x14ac:dyDescent="0.2">
      <c r="A23" s="22"/>
      <c r="C23" s="13"/>
      <c r="D23" s="13"/>
      <c r="E23" s="13"/>
      <c r="N23" s="16"/>
      <c r="O23" s="16"/>
    </row>
    <row r="24" spans="1:15" x14ac:dyDescent="0.2">
      <c r="A24" s="22"/>
      <c r="C24" s="13"/>
      <c r="D24" s="13"/>
      <c r="E24" s="13"/>
      <c r="N24" s="16"/>
      <c r="O24" s="16"/>
    </row>
    <row r="25" spans="1:15" x14ac:dyDescent="0.2">
      <c r="A25" s="22"/>
      <c r="C25" s="13"/>
      <c r="D25" s="13"/>
      <c r="E25" s="13"/>
      <c r="N25" s="16"/>
      <c r="O25" s="16"/>
    </row>
    <row r="26" spans="1:15" x14ac:dyDescent="0.2">
      <c r="A26" s="22"/>
      <c r="C26" s="13"/>
      <c r="D26" s="13"/>
      <c r="E26" s="13"/>
      <c r="N26" s="16"/>
      <c r="O26" s="16"/>
    </row>
    <row r="27" spans="1:15" x14ac:dyDescent="0.2">
      <c r="A27" s="22"/>
      <c r="C27" s="13"/>
      <c r="D27" s="13"/>
      <c r="E27" s="13"/>
      <c r="N27" s="16"/>
      <c r="O27" s="16"/>
    </row>
    <row r="28" spans="1:15" x14ac:dyDescent="0.2">
      <c r="A28" s="22"/>
      <c r="C28" s="13"/>
      <c r="D28" s="13"/>
      <c r="E28" s="13"/>
      <c r="N28" s="16"/>
      <c r="O28" s="16"/>
    </row>
    <row r="29" spans="1:15" x14ac:dyDescent="0.2">
      <c r="A29" s="22"/>
      <c r="C29" s="13"/>
      <c r="D29" s="13"/>
      <c r="E29" s="13"/>
      <c r="N29" s="16"/>
      <c r="O29" s="16"/>
    </row>
    <row r="30" spans="1:15" x14ac:dyDescent="0.2">
      <c r="A30" s="22"/>
      <c r="C30" s="13"/>
      <c r="D30" s="13"/>
      <c r="E30" s="13"/>
      <c r="N30" s="16"/>
      <c r="O30" s="16"/>
    </row>
    <row r="31" spans="1:15" x14ac:dyDescent="0.2">
      <c r="A31" s="22"/>
      <c r="C31" s="13"/>
      <c r="D31" s="13"/>
      <c r="E31" s="13"/>
    </row>
    <row r="32" spans="1:15" x14ac:dyDescent="0.2">
      <c r="A32" s="22"/>
      <c r="C32" s="13"/>
      <c r="D32" s="13"/>
      <c r="E32" s="13"/>
    </row>
    <row r="33" spans="1:15" ht="15.75" x14ac:dyDescent="0.25">
      <c r="A33" s="22"/>
      <c r="C33" s="13"/>
      <c r="D33" s="13"/>
      <c r="E33" s="13"/>
      <c r="F33" s="17"/>
      <c r="G33" s="17"/>
      <c r="H33" s="17"/>
      <c r="I33" s="17"/>
      <c r="J33" s="17"/>
      <c r="K33" s="17"/>
      <c r="L33" s="17"/>
      <c r="M33" s="17"/>
      <c r="N33" s="10"/>
      <c r="O33" s="10"/>
    </row>
    <row r="34" spans="1:15" x14ac:dyDescent="0.2">
      <c r="A34" s="22"/>
      <c r="B34" s="21"/>
      <c r="C34" s="21"/>
      <c r="D34" s="21"/>
      <c r="E34" s="21"/>
      <c r="F34" s="15"/>
      <c r="G34" s="15"/>
      <c r="H34" s="15"/>
      <c r="I34" s="15"/>
      <c r="J34" s="15"/>
      <c r="K34" s="15"/>
      <c r="L34" s="15"/>
      <c r="M34" s="15"/>
      <c r="N34" s="8"/>
      <c r="O34" s="8"/>
    </row>
    <row r="35" spans="1:15" x14ac:dyDescent="0.2">
      <c r="A35" s="22"/>
      <c r="C35" s="13"/>
      <c r="D35" s="13"/>
      <c r="E35" s="13"/>
      <c r="L35" s="18"/>
      <c r="M35" s="18"/>
    </row>
    <row r="36" spans="1:15" x14ac:dyDescent="0.2">
      <c r="A36" s="22"/>
      <c r="C36" s="13"/>
      <c r="D36" s="13"/>
      <c r="E36" s="13"/>
      <c r="L36" s="18"/>
      <c r="M36" s="18"/>
    </row>
    <row r="37" spans="1:15" x14ac:dyDescent="0.2">
      <c r="A37" s="22"/>
      <c r="C37" s="13"/>
      <c r="D37" s="13"/>
      <c r="E37" s="13"/>
      <c r="L37" s="18"/>
      <c r="M37" s="18"/>
    </row>
    <row r="38" spans="1:15" x14ac:dyDescent="0.2">
      <c r="A38" s="22"/>
      <c r="C38" s="13"/>
      <c r="D38" s="13"/>
      <c r="E38" s="13"/>
      <c r="L38" s="18"/>
      <c r="M38" s="18"/>
    </row>
    <row r="39" spans="1:15" x14ac:dyDescent="0.2">
      <c r="A39" s="22"/>
      <c r="C39" s="13"/>
      <c r="D39" s="13"/>
      <c r="E39" s="13"/>
      <c r="L39" s="18"/>
      <c r="M39" s="18"/>
    </row>
    <row r="40" spans="1:15" x14ac:dyDescent="0.2">
      <c r="A40" s="22"/>
      <c r="C40" s="13"/>
      <c r="D40" s="13"/>
      <c r="E40" s="13"/>
    </row>
    <row r="41" spans="1:15" x14ac:dyDescent="0.2">
      <c r="A41" s="22"/>
      <c r="C41" s="13"/>
      <c r="D41" s="13"/>
      <c r="E41" s="13"/>
      <c r="L41" s="18"/>
      <c r="M41" s="18"/>
    </row>
    <row r="42" spans="1:15" x14ac:dyDescent="0.2">
      <c r="A42" s="22"/>
      <c r="C42" s="13"/>
      <c r="D42" s="13"/>
      <c r="E42" s="13"/>
      <c r="L42" s="18"/>
      <c r="M42" s="18"/>
    </row>
    <row r="43" spans="1:15" x14ac:dyDescent="0.2">
      <c r="A43" s="22"/>
      <c r="C43" s="13"/>
      <c r="D43" s="13"/>
      <c r="E43" s="13"/>
      <c r="L43" s="18"/>
      <c r="M43" s="18"/>
    </row>
    <row r="44" spans="1:15" x14ac:dyDescent="0.2">
      <c r="A44" s="22"/>
      <c r="C44" s="13"/>
      <c r="D44" s="13"/>
      <c r="E44" s="13"/>
      <c r="L44" s="18"/>
      <c r="M44" s="18"/>
    </row>
    <row r="45" spans="1:15" x14ac:dyDescent="0.2">
      <c r="A45" s="22"/>
      <c r="C45" s="13"/>
      <c r="D45" s="13"/>
      <c r="E45" s="13"/>
      <c r="L45" s="18"/>
      <c r="M45" s="18"/>
    </row>
    <row r="46" spans="1:15" x14ac:dyDescent="0.2">
      <c r="A46" s="22"/>
      <c r="C46" s="13"/>
      <c r="D46" s="13"/>
      <c r="E46" s="13"/>
      <c r="L46" s="18"/>
      <c r="M46" s="18"/>
    </row>
    <row r="47" spans="1:15" x14ac:dyDescent="0.2">
      <c r="A47" s="22"/>
      <c r="C47" s="13"/>
      <c r="D47" s="13"/>
      <c r="E47" s="13"/>
      <c r="L47" s="18"/>
      <c r="M47" s="18"/>
    </row>
    <row r="48" spans="1:15" x14ac:dyDescent="0.2">
      <c r="A48" s="22"/>
      <c r="C48" s="13"/>
      <c r="D48" s="13"/>
      <c r="E48" s="13"/>
      <c r="L48" s="18"/>
      <c r="M48" s="18"/>
    </row>
    <row r="49" spans="1:13" x14ac:dyDescent="0.2">
      <c r="A49" s="22"/>
      <c r="C49" s="13"/>
      <c r="D49" s="13"/>
      <c r="E49" s="13"/>
      <c r="L49" s="18"/>
      <c r="M49" s="18"/>
    </row>
    <row r="50" spans="1:13" x14ac:dyDescent="0.2">
      <c r="A50" s="22"/>
      <c r="C50" s="13"/>
      <c r="D50" s="13"/>
      <c r="E50" s="13"/>
      <c r="L50" s="18"/>
      <c r="M50" s="18"/>
    </row>
    <row r="51" spans="1:13" x14ac:dyDescent="0.2">
      <c r="A51" s="22"/>
      <c r="C51" s="13"/>
      <c r="D51" s="13"/>
      <c r="E51" s="13"/>
      <c r="L51" s="18"/>
      <c r="M51" s="18"/>
    </row>
    <row r="52" spans="1:13" x14ac:dyDescent="0.2">
      <c r="A52" s="22"/>
      <c r="C52" s="13"/>
      <c r="D52" s="13"/>
      <c r="E52" s="13"/>
      <c r="L52" s="18"/>
      <c r="M52" s="18"/>
    </row>
    <row r="53" spans="1:13" x14ac:dyDescent="0.2">
      <c r="A53" s="22"/>
      <c r="C53" s="13"/>
      <c r="D53" s="13"/>
      <c r="E53" s="13"/>
      <c r="L53" s="18"/>
      <c r="M53" s="18"/>
    </row>
    <row r="54" spans="1:13" x14ac:dyDescent="0.2">
      <c r="A54" s="22"/>
      <c r="C54" s="13"/>
      <c r="D54" s="13"/>
      <c r="E54" s="13"/>
      <c r="L54" s="18"/>
      <c r="M54" s="18"/>
    </row>
    <row r="55" spans="1:13" x14ac:dyDescent="0.2">
      <c r="A55" s="22"/>
      <c r="C55" s="13"/>
      <c r="D55" s="13"/>
      <c r="E55" s="13"/>
      <c r="L55" s="18"/>
      <c r="M55" s="18"/>
    </row>
    <row r="56" spans="1:13" x14ac:dyDescent="0.2">
      <c r="A56" s="22"/>
      <c r="C56" s="13"/>
      <c r="D56" s="13"/>
      <c r="E56" s="13"/>
      <c r="L56" s="18"/>
      <c r="M56" s="18"/>
    </row>
    <row r="57" spans="1:13" x14ac:dyDescent="0.2">
      <c r="A57" s="22"/>
      <c r="C57" s="13"/>
      <c r="D57" s="13"/>
      <c r="E57" s="13"/>
      <c r="L57" s="18"/>
      <c r="M57" s="18"/>
    </row>
    <row r="58" spans="1:13" x14ac:dyDescent="0.2">
      <c r="A58" s="22"/>
      <c r="C58" s="13"/>
      <c r="D58" s="13"/>
      <c r="E58" s="13"/>
      <c r="L58" s="18"/>
      <c r="M58" s="18"/>
    </row>
    <row r="59" spans="1:13" x14ac:dyDescent="0.2">
      <c r="A59" s="22"/>
      <c r="C59" s="13"/>
      <c r="D59" s="13"/>
      <c r="E59" s="13"/>
      <c r="L59" s="18"/>
      <c r="M59" s="18"/>
    </row>
    <row r="60" spans="1:13" x14ac:dyDescent="0.2">
      <c r="A60" s="22"/>
      <c r="C60" s="13"/>
      <c r="D60" s="13"/>
      <c r="E60" s="13"/>
      <c r="L60" s="18"/>
      <c r="M60" s="18"/>
    </row>
    <row r="61" spans="1:13" x14ac:dyDescent="0.2">
      <c r="A61" s="22"/>
      <c r="C61" s="13"/>
      <c r="D61" s="13"/>
      <c r="E61" s="13"/>
      <c r="L61" s="18"/>
      <c r="M61" s="18"/>
    </row>
    <row r="62" spans="1:13" x14ac:dyDescent="0.2">
      <c r="A62" s="22"/>
      <c r="C62" s="13"/>
      <c r="D62" s="13"/>
      <c r="E62" s="13"/>
      <c r="L62" s="18"/>
      <c r="M62" s="18"/>
    </row>
    <row r="63" spans="1:13" x14ac:dyDescent="0.2">
      <c r="A63" s="22"/>
      <c r="C63" s="13"/>
      <c r="D63" s="13"/>
      <c r="E63" s="13"/>
      <c r="L63" s="18"/>
      <c r="M63" s="18"/>
    </row>
    <row r="64" spans="1:13" x14ac:dyDescent="0.2">
      <c r="A64" s="22"/>
      <c r="C64" s="13"/>
      <c r="D64" s="13"/>
      <c r="E64" s="13"/>
      <c r="L64" s="18"/>
      <c r="M64" s="18"/>
    </row>
    <row r="65" spans="1:15" x14ac:dyDescent="0.2">
      <c r="A65" s="22"/>
      <c r="C65" s="13"/>
      <c r="D65" s="13"/>
      <c r="E65" s="13"/>
      <c r="L65" s="18"/>
      <c r="M65" s="18"/>
    </row>
    <row r="66" spans="1:15" ht="15.75" x14ac:dyDescent="0.25">
      <c r="A66" s="22"/>
      <c r="F66" s="17"/>
      <c r="G66" s="17"/>
      <c r="H66" s="17"/>
      <c r="I66" s="17"/>
      <c r="J66" s="17"/>
      <c r="K66" s="17"/>
      <c r="L66" s="17"/>
      <c r="M66" s="17"/>
      <c r="N66" s="10"/>
      <c r="O66" s="10"/>
    </row>
    <row r="67" spans="1:15" x14ac:dyDescent="0.2">
      <c r="A67" s="22"/>
      <c r="B67" s="21"/>
      <c r="C67" s="21"/>
      <c r="D67" s="21"/>
      <c r="E67" s="21"/>
      <c r="F67" s="15"/>
      <c r="G67" s="15"/>
      <c r="H67" s="15"/>
      <c r="I67" s="15"/>
      <c r="J67" s="15"/>
      <c r="K67" s="15"/>
      <c r="L67" s="15"/>
      <c r="M67" s="15"/>
      <c r="N67" s="8"/>
      <c r="O67" s="8"/>
    </row>
    <row r="68" spans="1:15" x14ac:dyDescent="0.2">
      <c r="A68" s="22"/>
      <c r="C68" s="13"/>
      <c r="D68" s="13"/>
      <c r="E68" s="13"/>
      <c r="L68" s="18"/>
      <c r="M68" s="18"/>
    </row>
    <row r="69" spans="1:15" x14ac:dyDescent="0.2">
      <c r="A69" s="22"/>
      <c r="C69" s="13"/>
      <c r="D69" s="13"/>
      <c r="E69" s="13"/>
      <c r="L69" s="18"/>
      <c r="M69" s="18"/>
    </row>
    <row r="70" spans="1:15" x14ac:dyDescent="0.2">
      <c r="A70" s="22"/>
      <c r="C70" s="13"/>
      <c r="D70" s="13"/>
      <c r="E70" s="13"/>
      <c r="L70" s="18"/>
      <c r="M70" s="18"/>
    </row>
    <row r="71" spans="1:15" x14ac:dyDescent="0.2">
      <c r="A71" s="22"/>
      <c r="C71" s="13"/>
      <c r="D71" s="13"/>
      <c r="E71" s="13"/>
      <c r="L71" s="18"/>
      <c r="M71" s="18"/>
    </row>
    <row r="72" spans="1:15" x14ac:dyDescent="0.2">
      <c r="A72" s="22"/>
      <c r="C72" s="13"/>
      <c r="D72" s="13"/>
      <c r="E72" s="13"/>
      <c r="L72" s="18"/>
      <c r="M72" s="18"/>
    </row>
    <row r="73" spans="1:15" x14ac:dyDescent="0.2">
      <c r="A73" s="22"/>
      <c r="C73" s="13"/>
      <c r="D73" s="13"/>
      <c r="E73" s="13"/>
    </row>
    <row r="74" spans="1:15" x14ac:dyDescent="0.2">
      <c r="A74" s="22"/>
      <c r="C74" s="13"/>
      <c r="D74" s="13"/>
      <c r="E74" s="13"/>
      <c r="L74" s="18"/>
      <c r="M74" s="18"/>
    </row>
    <row r="75" spans="1:15" x14ac:dyDescent="0.2">
      <c r="A75" s="22"/>
      <c r="C75" s="13"/>
      <c r="D75" s="13"/>
      <c r="E75" s="13"/>
      <c r="L75" s="18"/>
      <c r="M75" s="18"/>
    </row>
    <row r="76" spans="1:15" x14ac:dyDescent="0.2">
      <c r="A76" s="22"/>
      <c r="C76" s="13"/>
      <c r="D76" s="13"/>
      <c r="E76" s="13"/>
      <c r="L76" s="18"/>
      <c r="M76" s="18"/>
    </row>
    <row r="77" spans="1:15" x14ac:dyDescent="0.2">
      <c r="A77" s="22"/>
      <c r="C77" s="13"/>
      <c r="D77" s="13"/>
      <c r="E77" s="13"/>
      <c r="L77" s="18"/>
      <c r="M77" s="18"/>
    </row>
    <row r="78" spans="1:15" x14ac:dyDescent="0.2">
      <c r="A78" s="22"/>
      <c r="C78" s="13"/>
      <c r="D78" s="13"/>
      <c r="E78" s="13"/>
      <c r="L78" s="18"/>
      <c r="M78" s="18"/>
    </row>
    <row r="79" spans="1:15" x14ac:dyDescent="0.2">
      <c r="A79" s="22"/>
      <c r="C79" s="13"/>
      <c r="D79" s="13"/>
      <c r="E79" s="13"/>
      <c r="L79" s="18"/>
      <c r="M79" s="18"/>
    </row>
    <row r="80" spans="1:15" x14ac:dyDescent="0.2">
      <c r="A80" s="22"/>
      <c r="C80" s="13"/>
      <c r="D80" s="13"/>
      <c r="E80" s="13"/>
      <c r="L80" s="18"/>
      <c r="M80" s="18"/>
    </row>
    <row r="81" spans="1:13" x14ac:dyDescent="0.2">
      <c r="A81" s="22"/>
      <c r="C81" s="13"/>
      <c r="D81" s="13"/>
      <c r="E81" s="13"/>
      <c r="L81" s="18"/>
      <c r="M81" s="18"/>
    </row>
    <row r="82" spans="1:13" x14ac:dyDescent="0.2">
      <c r="A82" s="22"/>
      <c r="C82" s="13"/>
      <c r="D82" s="13"/>
      <c r="E82" s="13"/>
      <c r="L82" s="18"/>
      <c r="M82" s="18"/>
    </row>
    <row r="83" spans="1:13" x14ac:dyDescent="0.2">
      <c r="A83" s="22"/>
      <c r="C83" s="13"/>
      <c r="D83" s="13"/>
      <c r="E83" s="13"/>
      <c r="L83" s="18"/>
      <c r="M83" s="18"/>
    </row>
    <row r="84" spans="1:13" x14ac:dyDescent="0.2">
      <c r="A84" s="22"/>
      <c r="C84" s="13"/>
      <c r="D84" s="13"/>
      <c r="E84" s="13"/>
      <c r="L84" s="18"/>
      <c r="M84" s="18"/>
    </row>
    <row r="85" spans="1:13" x14ac:dyDescent="0.2">
      <c r="A85" s="22"/>
      <c r="C85" s="13"/>
      <c r="D85" s="13"/>
      <c r="E85" s="13"/>
      <c r="L85" s="18"/>
      <c r="M85" s="18"/>
    </row>
    <row r="86" spans="1:13" x14ac:dyDescent="0.2">
      <c r="A86" s="22"/>
      <c r="C86" s="13"/>
      <c r="D86" s="13"/>
      <c r="E86" s="13"/>
      <c r="L86" s="18"/>
      <c r="M86" s="18"/>
    </row>
    <row r="87" spans="1:13" x14ac:dyDescent="0.2">
      <c r="A87" s="22"/>
      <c r="C87" s="13"/>
      <c r="D87" s="13"/>
      <c r="E87" s="13"/>
      <c r="L87" s="18"/>
      <c r="M87" s="18"/>
    </row>
    <row r="88" spans="1:13" x14ac:dyDescent="0.2">
      <c r="A88" s="22"/>
      <c r="C88" s="13"/>
      <c r="D88" s="13"/>
      <c r="E88" s="13"/>
      <c r="L88" s="18"/>
      <c r="M88" s="18"/>
    </row>
    <row r="89" spans="1:13" x14ac:dyDescent="0.2">
      <c r="A89" s="22"/>
      <c r="C89" s="13"/>
      <c r="D89" s="13"/>
      <c r="E89" s="13"/>
      <c r="L89" s="18"/>
      <c r="M89" s="18"/>
    </row>
    <row r="90" spans="1:13" x14ac:dyDescent="0.2">
      <c r="A90" s="22"/>
      <c r="C90" s="13"/>
      <c r="D90" s="13"/>
      <c r="E90" s="13"/>
      <c r="L90" s="18"/>
      <c r="M90" s="18"/>
    </row>
    <row r="91" spans="1:13" x14ac:dyDescent="0.2">
      <c r="A91" s="22"/>
      <c r="C91" s="13"/>
      <c r="D91" s="13"/>
      <c r="E91" s="13"/>
      <c r="L91" s="18"/>
      <c r="M91" s="18"/>
    </row>
    <row r="92" spans="1:13" x14ac:dyDescent="0.2">
      <c r="A92" s="22"/>
      <c r="C92" s="13"/>
      <c r="D92" s="13"/>
      <c r="E92" s="13"/>
      <c r="L92" s="18"/>
      <c r="M92" s="18"/>
    </row>
    <row r="93" spans="1:13" x14ac:dyDescent="0.2">
      <c r="A93" s="22"/>
      <c r="C93" s="13"/>
      <c r="D93" s="13"/>
      <c r="E93" s="13"/>
      <c r="L93" s="18"/>
      <c r="M93" s="18"/>
    </row>
    <row r="94" spans="1:13" x14ac:dyDescent="0.2">
      <c r="A94" s="22"/>
      <c r="C94" s="13"/>
      <c r="D94" s="13"/>
      <c r="E94" s="13"/>
      <c r="L94" s="18"/>
      <c r="M94" s="18"/>
    </row>
    <row r="95" spans="1:13" x14ac:dyDescent="0.2">
      <c r="A95" s="22"/>
      <c r="C95" s="13"/>
      <c r="D95" s="13"/>
      <c r="E95" s="13"/>
      <c r="L95" s="18"/>
      <c r="M95" s="18"/>
    </row>
    <row r="96" spans="1:13" x14ac:dyDescent="0.2">
      <c r="A96" s="22"/>
      <c r="C96" s="13"/>
      <c r="D96" s="13"/>
      <c r="E96" s="13"/>
      <c r="L96" s="18"/>
      <c r="M96" s="18"/>
    </row>
    <row r="97" spans="1:15" x14ac:dyDescent="0.2">
      <c r="A97" s="22"/>
      <c r="C97" s="13"/>
      <c r="D97" s="13"/>
      <c r="E97" s="13"/>
      <c r="L97" s="18"/>
      <c r="M97" s="18"/>
    </row>
    <row r="98" spans="1:15" x14ac:dyDescent="0.2">
      <c r="A98" s="22"/>
      <c r="C98" s="13"/>
      <c r="D98" s="13"/>
      <c r="E98" s="13"/>
      <c r="L98" s="18"/>
      <c r="M98" s="18"/>
    </row>
    <row r="99" spans="1:15" ht="15.75" x14ac:dyDescent="0.25">
      <c r="A99" s="22"/>
      <c r="F99" s="17"/>
      <c r="G99" s="17"/>
      <c r="H99" s="17"/>
      <c r="I99" s="17"/>
      <c r="J99" s="17"/>
      <c r="K99" s="17"/>
      <c r="L99" s="17"/>
      <c r="M99" s="17"/>
      <c r="N99" s="10"/>
      <c r="O99" s="10"/>
    </row>
    <row r="101" spans="1:15" x14ac:dyDescent="0.2">
      <c r="C101" s="13"/>
      <c r="D101" s="13"/>
      <c r="E101" s="13"/>
    </row>
    <row r="102" spans="1:15" x14ac:dyDescent="0.2">
      <c r="E102" s="14"/>
    </row>
  </sheetData>
  <mergeCells count="6">
    <mergeCell ref="A1:A33"/>
    <mergeCell ref="B1:E1"/>
    <mergeCell ref="A34:A66"/>
    <mergeCell ref="B34:E34"/>
    <mergeCell ref="A67:A99"/>
    <mergeCell ref="B67:E67"/>
  </mergeCells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9" sqref="D29"/>
    </sheetView>
  </sheetViews>
  <sheetFormatPr baseColWidth="10"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 Tirol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Fluglärmrechner</dc:creator>
  <cp:lastModifiedBy>GOGL Roland</cp:lastModifiedBy>
  <cp:lastPrinted>2016-09-12T08:43:09Z</cp:lastPrinted>
  <dcterms:created xsi:type="dcterms:W3CDTF">2007-02-08T11:58:01Z</dcterms:created>
  <dcterms:modified xsi:type="dcterms:W3CDTF">2016-09-12T11:26:59Z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653906406</vt:i4>
  </property>
  <property fmtid="{D5CDD505-2E9C-101B-9397-08002B2CF9AE}" pid="3" name="_EmailSubject">
    <vt:lpwstr>Eu.xls</vt:lpwstr>
  </property>
  <property fmtid="{D5CDD505-2E9C-101B-9397-08002B2CF9AE}" pid="4" name="_AuthorEmail">
    <vt:lpwstr>ALBERT.RINNER@TIROL.GV.AT</vt:lpwstr>
  </property>
  <property fmtid="{D5CDD505-2E9C-101B-9397-08002B2CF9AE}" pid="5" name="_AuthorEmailDisplayName">
    <vt:lpwstr>RINNER Albert</vt:lpwstr>
  </property>
  <property fmtid="{D5CDD505-2E9C-101B-9397-08002B2CF9AE}" pid="6" name="_ReviewingToolsShownOnce">
    <vt:lpwstr/>
  </property>
</Properties>
</file>